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8055"/>
  </bookViews>
  <sheets>
    <sheet name="Arkusz1" sheetId="1" r:id="rId1"/>
  </sheets>
  <definedNames>
    <definedName name="_xlnm.Print_Area" localSheetId="0">Arkusz1!$A$1:$H$56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1"/>
  <c r="G45" s="1"/>
  <c r="H45" s="1"/>
  <c r="E41"/>
  <c r="E34"/>
  <c r="G34" s="1"/>
  <c r="H34" s="1"/>
  <c r="C27"/>
  <c r="E26"/>
  <c r="G26" s="1"/>
  <c r="H26" s="1"/>
  <c r="E25"/>
  <c r="E24"/>
  <c r="E23"/>
  <c r="G23" s="1"/>
  <c r="E22"/>
  <c r="G22" s="1"/>
  <c r="H22" s="1"/>
  <c r="E21"/>
  <c r="E20"/>
  <c r="E19"/>
  <c r="C14"/>
  <c r="E13"/>
  <c r="G13" s="1"/>
  <c r="H13" s="1"/>
  <c r="E12"/>
  <c r="E11"/>
  <c r="E10"/>
  <c r="G10" s="1"/>
  <c r="H10" s="1"/>
  <c r="E9"/>
  <c r="G9" s="1"/>
  <c r="H9" s="1"/>
  <c r="E8"/>
  <c r="E7"/>
  <c r="E6"/>
  <c r="H23" l="1"/>
  <c r="E27"/>
  <c r="E14"/>
  <c r="G8"/>
  <c r="H8" s="1"/>
  <c r="G12"/>
  <c r="H12" s="1"/>
  <c r="G21"/>
  <c r="H21" s="1"/>
  <c r="G25"/>
  <c r="H25" s="1"/>
  <c r="G7"/>
  <c r="H7" s="1"/>
  <c r="G11"/>
  <c r="H11" s="1"/>
  <c r="G20"/>
  <c r="H20" s="1"/>
  <c r="G24"/>
  <c r="H24" s="1"/>
  <c r="G41"/>
  <c r="H41" s="1"/>
  <c r="G6"/>
  <c r="G19"/>
  <c r="H19" s="1"/>
  <c r="E44" l="1"/>
  <c r="H27"/>
  <c r="G27"/>
  <c r="G14"/>
  <c r="H6"/>
  <c r="H14" s="1"/>
  <c r="F48" l="1"/>
  <c r="H50" s="1"/>
  <c r="G44"/>
  <c r="G48" s="1"/>
  <c r="H44"/>
  <c r="H48" s="1"/>
  <c r="H51" l="1"/>
  <c r="E54" s="1"/>
  <c r="F54" s="1"/>
  <c r="H54" s="1"/>
  <c r="H52" l="1"/>
  <c r="E53"/>
  <c r="F53" l="1"/>
  <c r="E55"/>
  <c r="F55" l="1"/>
  <c r="H53"/>
  <c r="H55" s="1"/>
</calcChain>
</file>

<file path=xl/sharedStrings.xml><?xml version="1.0" encoding="utf-8"?>
<sst xmlns="http://schemas.openxmlformats.org/spreadsheetml/2006/main" count="67" uniqueCount="37">
  <si>
    <t xml:space="preserve">    </t>
  </si>
  <si>
    <t>L.p.</t>
  </si>
  <si>
    <t>Format</t>
  </si>
  <si>
    <t>ilość oprawionych</t>
  </si>
  <si>
    <t>wartość netto</t>
  </si>
  <si>
    <t>VAT 23%</t>
  </si>
  <si>
    <t>Wartość Brutto</t>
  </si>
  <si>
    <t xml:space="preserve"> 50 x 70    </t>
  </si>
  <si>
    <t xml:space="preserve"> 90 x 68    </t>
  </si>
  <si>
    <t xml:space="preserve">100 x 70    </t>
  </si>
  <si>
    <t xml:space="preserve">103 x 73    </t>
  </si>
  <si>
    <t xml:space="preserve">105 x 80   </t>
  </si>
  <si>
    <t xml:space="preserve">100 x 120 </t>
  </si>
  <si>
    <t xml:space="preserve">100 x 160  </t>
  </si>
  <si>
    <t xml:space="preserve">160 x  pow. </t>
  </si>
  <si>
    <t>RAZEM</t>
  </si>
  <si>
    <t xml:space="preserve">105 x 80    </t>
  </si>
  <si>
    <t xml:space="preserve"> 3.    Montaż jednego segmentu ściany perforowanej 1,5 mb.</t>
  </si>
  <si>
    <t xml:space="preserve">ilość montaż </t>
  </si>
  <si>
    <t xml:space="preserve">wartość netto </t>
  </si>
  <si>
    <t>1,5 mb.</t>
  </si>
  <si>
    <t>4.   Demontaż jednego segmentu ściany perforowanej 1,5 mb.</t>
  </si>
  <si>
    <t xml:space="preserve">ilość demontaż </t>
  </si>
  <si>
    <t>OGÓŁEM</t>
  </si>
  <si>
    <t xml:space="preserve">Ogółem </t>
  </si>
  <si>
    <t xml:space="preserve">80% wartości zlecenia po oprawieniu obiektów i montażu wystawy </t>
  </si>
  <si>
    <t xml:space="preserve">20% wartości zlecenia po demontażu wystawy                            </t>
  </si>
  <si>
    <t xml:space="preserve"> RAZEM</t>
  </si>
  <si>
    <t>Netto</t>
  </si>
  <si>
    <t>VAT</t>
  </si>
  <si>
    <t>,</t>
  </si>
  <si>
    <t xml:space="preserve">Montaż gablot ekspozycyjnych </t>
  </si>
  <si>
    <t>2.  Rozwieszenie plakatów i innych obiektów na ścianach oraz ich demontaż po  wystawie.</t>
  </si>
  <si>
    <t>FORMULARZ CENOWY</t>
  </si>
  <si>
    <r>
      <t xml:space="preserve">1. </t>
    </r>
    <r>
      <rPr>
        <b/>
        <i/>
        <sz val="12"/>
        <rFont val="Times New Roman"/>
        <family val="1"/>
        <charset val="238"/>
      </rPr>
      <t>Oprawa plakatów i innych obiektów w ramy aluminiowe oraz rozramienie ich po wystawie</t>
    </r>
    <r>
      <rPr>
        <i/>
        <sz val="12"/>
        <rFont val="Times New Roman"/>
        <family val="1"/>
        <charset val="238"/>
      </rPr>
      <t>.</t>
    </r>
  </si>
  <si>
    <t>cena netto za sztukę</t>
  </si>
  <si>
    <t xml:space="preserve">dodatkowe koszty zryczałtowane prace  montażowych wystawy 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</si>
</sst>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6"/>
      <name val="Times New Roman"/>
      <family val="1"/>
      <charset val="238"/>
    </font>
    <font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8"/>
      <name val="Arial"/>
      <family val="2"/>
      <charset val="238"/>
    </font>
    <font>
      <b/>
      <i/>
      <u/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b/>
      <u val="singleAccounting"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2"/>
    <xf numFmtId="0" fontId="4" fillId="0" borderId="0" xfId="2" applyFont="1"/>
    <xf numFmtId="0" fontId="7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/>
    </xf>
    <xf numFmtId="0" fontId="8" fillId="0" borderId="7" xfId="2" applyFont="1" applyBorder="1" applyAlignment="1">
      <alignment horizontal="left"/>
    </xf>
    <xf numFmtId="0" fontId="2" fillId="0" borderId="7" xfId="2" applyBorder="1" applyAlignment="1">
      <alignment horizontal="center"/>
    </xf>
    <xf numFmtId="44" fontId="7" fillId="0" borderId="7" xfId="3" applyFont="1" applyBorder="1"/>
    <xf numFmtId="44" fontId="2" fillId="0" borderId="7" xfId="2" applyNumberFormat="1" applyBorder="1"/>
    <xf numFmtId="9" fontId="2" fillId="0" borderId="7" xfId="2" applyNumberFormat="1" applyBorder="1" applyAlignment="1">
      <alignment horizontal="center"/>
    </xf>
    <xf numFmtId="44" fontId="2" fillId="0" borderId="8" xfId="2" applyNumberFormat="1" applyBorder="1"/>
    <xf numFmtId="0" fontId="7" fillId="0" borderId="9" xfId="2" applyFont="1" applyBorder="1" applyAlignment="1">
      <alignment horizontal="center"/>
    </xf>
    <xf numFmtId="0" fontId="8" fillId="0" borderId="10" xfId="2" applyFont="1" applyBorder="1" applyAlignment="1">
      <alignment horizontal="left"/>
    </xf>
    <xf numFmtId="0" fontId="2" fillId="0" borderId="10" xfId="2" applyBorder="1" applyAlignment="1">
      <alignment horizontal="center"/>
    </xf>
    <xf numFmtId="44" fontId="7" fillId="0" borderId="10" xfId="3" applyFont="1" applyBorder="1"/>
    <xf numFmtId="44" fontId="2" fillId="0" borderId="10" xfId="2" applyNumberFormat="1" applyBorder="1"/>
    <xf numFmtId="9" fontId="2" fillId="0" borderId="10" xfId="2" applyNumberFormat="1" applyBorder="1" applyAlignment="1">
      <alignment horizontal="center"/>
    </xf>
    <xf numFmtId="44" fontId="2" fillId="0" borderId="11" xfId="2" applyNumberFormat="1" applyBorder="1"/>
    <xf numFmtId="0" fontId="7" fillId="0" borderId="12" xfId="2" applyFont="1" applyBorder="1" applyAlignment="1">
      <alignment horizontal="center"/>
    </xf>
    <xf numFmtId="0" fontId="8" fillId="0" borderId="13" xfId="2" applyFont="1" applyBorder="1" applyAlignment="1">
      <alignment horizontal="left"/>
    </xf>
    <xf numFmtId="0" fontId="2" fillId="0" borderId="13" xfId="2" applyBorder="1" applyAlignment="1">
      <alignment horizontal="center"/>
    </xf>
    <xf numFmtId="44" fontId="7" fillId="0" borderId="13" xfId="3" applyFont="1" applyBorder="1"/>
    <xf numFmtId="44" fontId="2" fillId="0" borderId="13" xfId="2" applyNumberFormat="1" applyBorder="1"/>
    <xf numFmtId="9" fontId="2" fillId="0" borderId="13" xfId="2" applyNumberFormat="1" applyBorder="1" applyAlignment="1">
      <alignment horizontal="center"/>
    </xf>
    <xf numFmtId="44" fontId="2" fillId="0" borderId="14" xfId="2" applyNumberFormat="1" applyBorder="1"/>
    <xf numFmtId="0" fontId="2" fillId="0" borderId="2" xfId="2" applyBorder="1" applyAlignment="1">
      <alignment horizontal="center"/>
    </xf>
    <xf numFmtId="44" fontId="7" fillId="0" borderId="2" xfId="3" applyFont="1" applyBorder="1"/>
    <xf numFmtId="44" fontId="7" fillId="0" borderId="2" xfId="2" applyNumberFormat="1" applyFont="1" applyBorder="1"/>
    <xf numFmtId="44" fontId="7" fillId="0" borderId="5" xfId="2" applyNumberFormat="1" applyFont="1" applyBorder="1"/>
    <xf numFmtId="0" fontId="4" fillId="0" borderId="0" xfId="2" applyFont="1" applyAlignment="1">
      <alignment horizontal="left"/>
    </xf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2" xfId="2" applyFont="1" applyBorder="1"/>
    <xf numFmtId="0" fontId="7" fillId="0" borderId="0" xfId="2" applyFont="1" applyBorder="1" applyAlignment="1"/>
    <xf numFmtId="0" fontId="7" fillId="0" borderId="0" xfId="2" applyFont="1" applyBorder="1" applyAlignment="1">
      <alignment horizontal="center"/>
    </xf>
    <xf numFmtId="0" fontId="7" fillId="0" borderId="0" xfId="2" applyFont="1" applyBorder="1"/>
    <xf numFmtId="44" fontId="7" fillId="0" borderId="0" xfId="2" applyNumberFormat="1" applyFont="1" applyBorder="1"/>
    <xf numFmtId="0" fontId="10" fillId="0" borderId="0" xfId="2" applyFont="1" applyAlignment="1"/>
    <xf numFmtId="0" fontId="2" fillId="0" borderId="0" xfId="2" applyAlignment="1"/>
    <xf numFmtId="0" fontId="7" fillId="0" borderId="10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2" fillId="0" borderId="10" xfId="2" applyBorder="1"/>
    <xf numFmtId="0" fontId="4" fillId="0" borderId="10" xfId="2" applyFont="1" applyBorder="1"/>
    <xf numFmtId="44" fontId="2" fillId="0" borderId="10" xfId="3" applyFont="1" applyBorder="1"/>
    <xf numFmtId="44" fontId="7" fillId="0" borderId="10" xfId="2" applyNumberFormat="1" applyFont="1" applyBorder="1"/>
    <xf numFmtId="0" fontId="2" fillId="0" borderId="0" xfId="2" applyBorder="1"/>
    <xf numFmtId="0" fontId="4" fillId="0" borderId="0" xfId="2" applyFont="1" applyBorder="1"/>
    <xf numFmtId="44" fontId="2" fillId="0" borderId="0" xfId="3" applyFont="1" applyBorder="1"/>
    <xf numFmtId="44" fontId="2" fillId="0" borderId="0" xfId="2" applyNumberFormat="1" applyBorder="1"/>
    <xf numFmtId="9" fontId="2" fillId="0" borderId="0" xfId="2" applyNumberFormat="1" applyBorder="1"/>
    <xf numFmtId="0" fontId="12" fillId="0" borderId="10" xfId="2" applyFont="1" applyBorder="1" applyAlignment="1">
      <alignment horizontal="center" vertical="center" wrapText="1"/>
    </xf>
    <xf numFmtId="44" fontId="2" fillId="0" borderId="23" xfId="3" applyFont="1" applyBorder="1"/>
    <xf numFmtId="44" fontId="14" fillId="0" borderId="24" xfId="3" applyFont="1" applyBorder="1"/>
    <xf numFmtId="0" fontId="2" fillId="0" borderId="24" xfId="2" applyBorder="1" applyAlignment="1">
      <alignment horizontal="center"/>
    </xf>
    <xf numFmtId="44" fontId="2" fillId="0" borderId="25" xfId="2" applyNumberFormat="1" applyBorder="1"/>
    <xf numFmtId="44" fontId="2" fillId="0" borderId="26" xfId="3" applyFont="1" applyBorder="1"/>
    <xf numFmtId="44" fontId="14" fillId="0" borderId="27" xfId="3" applyFont="1" applyBorder="1"/>
    <xf numFmtId="0" fontId="2" fillId="0" borderId="27" xfId="2" applyBorder="1" applyAlignment="1">
      <alignment horizontal="center"/>
    </xf>
    <xf numFmtId="44" fontId="2" fillId="0" borderId="28" xfId="2" applyNumberFormat="1" applyBorder="1"/>
    <xf numFmtId="44" fontId="7" fillId="0" borderId="29" xfId="3" applyFont="1" applyBorder="1"/>
    <xf numFmtId="44" fontId="7" fillId="0" borderId="30" xfId="3" applyFont="1" applyBorder="1"/>
    <xf numFmtId="0" fontId="7" fillId="0" borderId="30" xfId="2" applyFont="1" applyBorder="1" applyAlignment="1">
      <alignment horizontal="center"/>
    </xf>
    <xf numFmtId="44" fontId="7" fillId="0" borderId="31" xfId="3" applyFont="1" applyBorder="1"/>
    <xf numFmtId="44" fontId="2" fillId="0" borderId="0" xfId="3" applyFont="1"/>
    <xf numFmtId="44" fontId="2" fillId="0" borderId="0" xfId="2" applyNumberFormat="1"/>
    <xf numFmtId="44" fontId="0" fillId="0" borderId="0" xfId="0" applyNumberFormat="1"/>
    <xf numFmtId="0" fontId="2" fillId="0" borderId="0" xfId="2" applyAlignment="1"/>
    <xf numFmtId="0" fontId="10" fillId="0" borderId="0" xfId="2" applyFont="1" applyAlignment="1"/>
    <xf numFmtId="0" fontId="7" fillId="0" borderId="15" xfId="2" applyFont="1" applyBorder="1" applyAlignment="1">
      <alignment horizontal="center" vertical="center" wrapText="1"/>
    </xf>
    <xf numFmtId="0" fontId="2" fillId="0" borderId="16" xfId="2" applyBorder="1" applyAlignment="1">
      <alignment horizontal="center" vertical="center" wrapText="1"/>
    </xf>
    <xf numFmtId="0" fontId="7" fillId="0" borderId="1" xfId="2" applyFont="1" applyBorder="1" applyAlignment="1"/>
    <xf numFmtId="0" fontId="7" fillId="0" borderId="2" xfId="2" applyFont="1" applyBorder="1" applyAlignment="1"/>
    <xf numFmtId="0" fontId="3" fillId="0" borderId="0" xfId="2" applyFont="1" applyAlignment="1">
      <alignment horizontal="center" wrapText="1"/>
    </xf>
    <xf numFmtId="0" fontId="2" fillId="0" borderId="0" xfId="2" applyAlignment="1">
      <alignment wrapText="1"/>
    </xf>
    <xf numFmtId="0" fontId="5" fillId="0" borderId="0" xfId="2" applyFont="1" applyAlignment="1">
      <alignment vertical="center" wrapText="1"/>
    </xf>
    <xf numFmtId="0" fontId="2" fillId="0" borderId="0" xfId="2" applyFont="1" applyAlignment="1">
      <alignment vertical="center" wrapText="1"/>
    </xf>
    <xf numFmtId="9" fontId="7" fillId="0" borderId="3" xfId="2" applyNumberFormat="1" applyFont="1" applyBorder="1" applyAlignment="1">
      <alignment horizontal="center" vertical="center" wrapText="1"/>
    </xf>
    <xf numFmtId="0" fontId="2" fillId="0" borderId="4" xfId="2" applyBorder="1" applyAlignment="1">
      <alignment horizontal="center" vertical="center" wrapText="1"/>
    </xf>
    <xf numFmtId="0" fontId="7" fillId="0" borderId="1" xfId="2" applyFont="1" applyBorder="1" applyAlignment="1">
      <alignment horizontal="center"/>
    </xf>
    <xf numFmtId="0" fontId="2" fillId="0" borderId="2" xfId="2" applyBorder="1" applyAlignment="1"/>
    <xf numFmtId="0" fontId="7" fillId="0" borderId="3" xfId="2" applyFont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44" fontId="7" fillId="2" borderId="10" xfId="2" applyNumberFormat="1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9" fontId="7" fillId="2" borderId="10" xfId="2" applyNumberFormat="1" applyFont="1" applyFill="1" applyBorder="1" applyAlignment="1">
      <alignment horizontal="center" vertical="center"/>
    </xf>
    <xf numFmtId="0" fontId="7" fillId="2" borderId="0" xfId="2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7" fillId="2" borderId="0" xfId="2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44" fontId="13" fillId="2" borderId="0" xfId="0" applyNumberFormat="1" applyFont="1" applyFill="1" applyAlignment="1">
      <alignment horizontal="left" vertical="center" wrapText="1"/>
    </xf>
    <xf numFmtId="44" fontId="13" fillId="2" borderId="0" xfId="1" applyFont="1" applyFill="1" applyAlignment="1">
      <alignment horizontal="left" vertical="center" wrapText="1"/>
    </xf>
    <xf numFmtId="0" fontId="2" fillId="2" borderId="0" xfId="2" applyFill="1"/>
    <xf numFmtId="0" fontId="4" fillId="2" borderId="0" xfId="2" applyFont="1" applyFill="1"/>
    <xf numFmtId="9" fontId="2" fillId="2" borderId="17" xfId="2" applyNumberFormat="1" applyFill="1" applyBorder="1" applyAlignment="1">
      <alignment horizontal="center"/>
    </xf>
    <xf numFmtId="44" fontId="2" fillId="2" borderId="18" xfId="2" applyNumberFormat="1" applyFill="1" applyBorder="1"/>
    <xf numFmtId="9" fontId="2" fillId="2" borderId="19" xfId="2" applyNumberFormat="1" applyFill="1" applyBorder="1" applyAlignment="1">
      <alignment horizontal="center"/>
    </xf>
    <xf numFmtId="44" fontId="2" fillId="2" borderId="20" xfId="2" applyNumberFormat="1" applyFill="1" applyBorder="1"/>
    <xf numFmtId="0" fontId="4" fillId="2" borderId="0" xfId="2" applyFont="1" applyFill="1" applyAlignment="1"/>
    <xf numFmtId="0" fontId="2" fillId="2" borderId="0" xfId="2" applyFill="1" applyAlignment="1"/>
    <xf numFmtId="0" fontId="2" fillId="2" borderId="21" xfId="2" applyFill="1" applyBorder="1" applyAlignment="1">
      <alignment horizontal="center"/>
    </xf>
    <xf numFmtId="44" fontId="7" fillId="2" borderId="22" xfId="2" applyNumberFormat="1" applyFont="1" applyFill="1" applyBorder="1"/>
  </cellXfs>
  <cellStyles count="4">
    <cellStyle name="Normalny" xfId="0" builtinId="0"/>
    <cellStyle name="Normalny 2" xfId="2"/>
    <cellStyle name="Walutowy" xfId="1" builtin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56"/>
  <sheetViews>
    <sheetView tabSelected="1" topLeftCell="A38" workbookViewId="0">
      <selection activeCell="K45" sqref="K45"/>
    </sheetView>
  </sheetViews>
  <sheetFormatPr defaultRowHeight="15"/>
  <cols>
    <col min="1" max="1" width="6.140625" customWidth="1"/>
    <col min="2" max="2" width="13.140625" customWidth="1"/>
    <col min="3" max="3" width="10.7109375" customWidth="1"/>
    <col min="4" max="4" width="11.85546875" customWidth="1"/>
    <col min="5" max="5" width="13.5703125" customWidth="1"/>
    <col min="6" max="6" width="13.140625" customWidth="1"/>
    <col min="7" max="7" width="13.28515625" customWidth="1"/>
    <col min="8" max="8" width="17" customWidth="1"/>
    <col min="11" max="11" width="13.42578125" bestFit="1" customWidth="1"/>
  </cols>
  <sheetData>
    <row r="2" spans="1:8" ht="43.5" customHeight="1">
      <c r="A2" s="77" t="s">
        <v>33</v>
      </c>
      <c r="B2" s="78"/>
      <c r="C2" s="78"/>
      <c r="D2" s="78"/>
      <c r="E2" s="78"/>
      <c r="F2" s="78"/>
      <c r="G2" s="78"/>
      <c r="H2" s="78"/>
    </row>
    <row r="3" spans="1:8" ht="36.75" customHeight="1">
      <c r="A3" s="79" t="s">
        <v>34</v>
      </c>
      <c r="B3" s="80"/>
      <c r="C3" s="80"/>
      <c r="D3" s="80"/>
      <c r="E3" s="80"/>
      <c r="F3" s="80"/>
      <c r="G3" s="80"/>
      <c r="H3" s="80"/>
    </row>
    <row r="4" spans="1:8" ht="16.5" thickBot="1">
      <c r="A4" s="1"/>
      <c r="B4" s="2" t="s">
        <v>0</v>
      </c>
      <c r="C4" s="1"/>
      <c r="D4" s="1"/>
      <c r="E4" s="1"/>
      <c r="F4" s="1"/>
      <c r="G4" s="1"/>
      <c r="H4" s="1"/>
    </row>
    <row r="5" spans="1:8" ht="34.5" thickBot="1">
      <c r="A5" s="3" t="s">
        <v>1</v>
      </c>
      <c r="B5" s="4" t="s">
        <v>2</v>
      </c>
      <c r="C5" s="5" t="s">
        <v>3</v>
      </c>
      <c r="D5" s="6" t="s">
        <v>35</v>
      </c>
      <c r="E5" s="6" t="s">
        <v>4</v>
      </c>
      <c r="F5" s="81" t="s">
        <v>5</v>
      </c>
      <c r="G5" s="82"/>
      <c r="H5" s="7" t="s">
        <v>6</v>
      </c>
    </row>
    <row r="6" spans="1:8" ht="24.95" customHeight="1">
      <c r="A6" s="8">
        <v>1</v>
      </c>
      <c r="B6" s="9" t="s">
        <v>7</v>
      </c>
      <c r="C6" s="10">
        <v>250</v>
      </c>
      <c r="D6" s="11"/>
      <c r="E6" s="12">
        <f>SUM(C6*D6)</f>
        <v>0</v>
      </c>
      <c r="F6" s="13">
        <v>0.23</v>
      </c>
      <c r="G6" s="12">
        <f>SUM(E6*F6)</f>
        <v>0</v>
      </c>
      <c r="H6" s="14">
        <f>SUM(E6+G6)</f>
        <v>0</v>
      </c>
    </row>
    <row r="7" spans="1:8" ht="24.95" customHeight="1">
      <c r="A7" s="15">
        <v>2</v>
      </c>
      <c r="B7" s="16" t="s">
        <v>8</v>
      </c>
      <c r="C7" s="17">
        <v>295</v>
      </c>
      <c r="D7" s="18"/>
      <c r="E7" s="19">
        <f t="shared" ref="E7:E12" si="0">SUM(C7*D7)</f>
        <v>0</v>
      </c>
      <c r="F7" s="20">
        <v>0.23</v>
      </c>
      <c r="G7" s="19">
        <f t="shared" ref="G7:G13" si="1">SUM(E7*F7)</f>
        <v>0</v>
      </c>
      <c r="H7" s="21">
        <f t="shared" ref="H7:H13" si="2">SUM(E7+G7)</f>
        <v>0</v>
      </c>
    </row>
    <row r="8" spans="1:8" ht="24.95" customHeight="1">
      <c r="A8" s="15">
        <v>3</v>
      </c>
      <c r="B8" s="16" t="s">
        <v>9</v>
      </c>
      <c r="C8" s="17">
        <v>1279</v>
      </c>
      <c r="D8" s="18"/>
      <c r="E8" s="19">
        <f t="shared" si="0"/>
        <v>0</v>
      </c>
      <c r="F8" s="20">
        <v>0.23</v>
      </c>
      <c r="G8" s="19">
        <f t="shared" si="1"/>
        <v>0</v>
      </c>
      <c r="H8" s="21">
        <f t="shared" si="2"/>
        <v>0</v>
      </c>
    </row>
    <row r="9" spans="1:8" ht="24.95" customHeight="1">
      <c r="A9" s="15">
        <v>4</v>
      </c>
      <c r="B9" s="16" t="s">
        <v>10</v>
      </c>
      <c r="C9" s="17">
        <v>260</v>
      </c>
      <c r="D9" s="18"/>
      <c r="E9" s="19">
        <f t="shared" si="0"/>
        <v>0</v>
      </c>
      <c r="F9" s="20">
        <v>0.23</v>
      </c>
      <c r="G9" s="19">
        <f t="shared" si="1"/>
        <v>0</v>
      </c>
      <c r="H9" s="21">
        <f t="shared" si="2"/>
        <v>0</v>
      </c>
    </row>
    <row r="10" spans="1:8" ht="24.95" customHeight="1">
      <c r="A10" s="15">
        <v>5</v>
      </c>
      <c r="B10" s="16" t="s">
        <v>11</v>
      </c>
      <c r="C10" s="17">
        <v>230</v>
      </c>
      <c r="D10" s="18"/>
      <c r="E10" s="19">
        <f t="shared" si="0"/>
        <v>0</v>
      </c>
      <c r="F10" s="20">
        <v>0.23</v>
      </c>
      <c r="G10" s="19">
        <f t="shared" si="1"/>
        <v>0</v>
      </c>
      <c r="H10" s="21">
        <f t="shared" si="2"/>
        <v>0</v>
      </c>
    </row>
    <row r="11" spans="1:8" ht="24.95" customHeight="1">
      <c r="A11" s="15">
        <v>6</v>
      </c>
      <c r="B11" s="16" t="s">
        <v>12</v>
      </c>
      <c r="C11" s="17">
        <v>150</v>
      </c>
      <c r="D11" s="18"/>
      <c r="E11" s="19">
        <f t="shared" si="0"/>
        <v>0</v>
      </c>
      <c r="F11" s="20">
        <v>0.23</v>
      </c>
      <c r="G11" s="19">
        <f t="shared" si="1"/>
        <v>0</v>
      </c>
      <c r="H11" s="21">
        <f t="shared" si="2"/>
        <v>0</v>
      </c>
    </row>
    <row r="12" spans="1:8" ht="24.95" customHeight="1">
      <c r="A12" s="15">
        <v>7</v>
      </c>
      <c r="B12" s="16" t="s">
        <v>13</v>
      </c>
      <c r="C12" s="17">
        <v>124</v>
      </c>
      <c r="D12" s="18"/>
      <c r="E12" s="19">
        <f t="shared" si="0"/>
        <v>0</v>
      </c>
      <c r="F12" s="20">
        <v>0.23</v>
      </c>
      <c r="G12" s="19">
        <f t="shared" si="1"/>
        <v>0</v>
      </c>
      <c r="H12" s="21">
        <f t="shared" si="2"/>
        <v>0</v>
      </c>
    </row>
    <row r="13" spans="1:8" ht="24.95" customHeight="1" thickBot="1">
      <c r="A13" s="22">
        <v>8</v>
      </c>
      <c r="B13" s="23" t="s">
        <v>14</v>
      </c>
      <c r="C13" s="24">
        <v>116</v>
      </c>
      <c r="D13" s="25"/>
      <c r="E13" s="26">
        <f>SUM(C13*D13)</f>
        <v>0</v>
      </c>
      <c r="F13" s="27">
        <v>0.23</v>
      </c>
      <c r="G13" s="26">
        <f t="shared" si="1"/>
        <v>0</v>
      </c>
      <c r="H13" s="28">
        <f t="shared" si="2"/>
        <v>0</v>
      </c>
    </row>
    <row r="14" spans="1:8" ht="24.95" customHeight="1" thickBot="1">
      <c r="A14" s="83" t="s">
        <v>15</v>
      </c>
      <c r="B14" s="84"/>
      <c r="C14" s="29">
        <f>SUM(C6:C13)</f>
        <v>2704</v>
      </c>
      <c r="D14" s="30"/>
      <c r="E14" s="31">
        <f>SUM(E6:E13)</f>
        <v>0</v>
      </c>
      <c r="F14" s="31"/>
      <c r="G14" s="31">
        <f t="shared" ref="G14:H14" si="3">SUM(G6:G13)</f>
        <v>0</v>
      </c>
      <c r="H14" s="32">
        <f t="shared" si="3"/>
        <v>0</v>
      </c>
    </row>
    <row r="15" spans="1:8" ht="15.75">
      <c r="A15" s="1"/>
      <c r="B15" s="33"/>
      <c r="C15" s="1"/>
      <c r="D15" s="1"/>
      <c r="E15" s="1"/>
      <c r="F15" s="1"/>
      <c r="G15" s="1"/>
      <c r="H15" s="1"/>
    </row>
    <row r="16" spans="1:8" ht="15.75">
      <c r="A16" s="72" t="s">
        <v>32</v>
      </c>
      <c r="B16" s="71"/>
      <c r="C16" s="71"/>
      <c r="D16" s="71"/>
      <c r="E16" s="71"/>
      <c r="F16" s="71"/>
      <c r="G16" s="71"/>
      <c r="H16" s="71"/>
    </row>
    <row r="17" spans="1:8" ht="16.5" thickBot="1">
      <c r="A17" s="1"/>
      <c r="B17" s="2"/>
      <c r="C17" s="1"/>
      <c r="D17" s="1"/>
      <c r="E17" s="1"/>
      <c r="F17" s="1"/>
      <c r="G17" s="1"/>
      <c r="H17" s="1"/>
    </row>
    <row r="18" spans="1:8" ht="34.5" thickBot="1">
      <c r="A18" s="34" t="s">
        <v>1</v>
      </c>
      <c r="B18" s="4" t="s">
        <v>2</v>
      </c>
      <c r="C18" s="5" t="s">
        <v>3</v>
      </c>
      <c r="D18" s="6" t="s">
        <v>35</v>
      </c>
      <c r="E18" s="6" t="s">
        <v>4</v>
      </c>
      <c r="F18" s="85" t="s">
        <v>5</v>
      </c>
      <c r="G18" s="82"/>
      <c r="H18" s="7" t="s">
        <v>6</v>
      </c>
    </row>
    <row r="19" spans="1:8" ht="26.1" customHeight="1">
      <c r="A19" s="8">
        <v>9</v>
      </c>
      <c r="B19" s="9" t="s">
        <v>7</v>
      </c>
      <c r="C19" s="10">
        <v>250</v>
      </c>
      <c r="D19" s="11"/>
      <c r="E19" s="12">
        <f>SUM(C19*D19)</f>
        <v>0</v>
      </c>
      <c r="F19" s="13">
        <v>0.23</v>
      </c>
      <c r="G19" s="12">
        <f>SUM(E19*F19)</f>
        <v>0</v>
      </c>
      <c r="H19" s="14">
        <f t="shared" ref="H19:H26" si="4">SUM(E19+G19)</f>
        <v>0</v>
      </c>
    </row>
    <row r="20" spans="1:8" ht="26.1" customHeight="1">
      <c r="A20" s="15">
        <v>10</v>
      </c>
      <c r="B20" s="16" t="s">
        <v>8</v>
      </c>
      <c r="C20" s="17">
        <v>295</v>
      </c>
      <c r="D20" s="18"/>
      <c r="E20" s="19">
        <f t="shared" ref="E20:E26" si="5">SUM(C20*D20)</f>
        <v>0</v>
      </c>
      <c r="F20" s="20">
        <v>0.23</v>
      </c>
      <c r="G20" s="19">
        <f t="shared" ref="G20:G26" si="6">SUM(E20*F20)</f>
        <v>0</v>
      </c>
      <c r="H20" s="21">
        <f t="shared" si="4"/>
        <v>0</v>
      </c>
    </row>
    <row r="21" spans="1:8" ht="26.1" customHeight="1">
      <c r="A21" s="15">
        <v>11</v>
      </c>
      <c r="B21" s="16" t="s">
        <v>9</v>
      </c>
      <c r="C21" s="17">
        <v>1279</v>
      </c>
      <c r="D21" s="18"/>
      <c r="E21" s="19">
        <f t="shared" si="5"/>
        <v>0</v>
      </c>
      <c r="F21" s="20">
        <v>0.23</v>
      </c>
      <c r="G21" s="19">
        <f t="shared" si="6"/>
        <v>0</v>
      </c>
      <c r="H21" s="21">
        <f t="shared" si="4"/>
        <v>0</v>
      </c>
    </row>
    <row r="22" spans="1:8" ht="26.1" customHeight="1">
      <c r="A22" s="15">
        <v>12</v>
      </c>
      <c r="B22" s="16" t="s">
        <v>10</v>
      </c>
      <c r="C22" s="17">
        <v>260</v>
      </c>
      <c r="D22" s="18"/>
      <c r="E22" s="19">
        <f t="shared" si="5"/>
        <v>0</v>
      </c>
      <c r="F22" s="20">
        <v>0.23</v>
      </c>
      <c r="G22" s="19">
        <f t="shared" si="6"/>
        <v>0</v>
      </c>
      <c r="H22" s="21">
        <f t="shared" si="4"/>
        <v>0</v>
      </c>
    </row>
    <row r="23" spans="1:8" ht="26.1" customHeight="1">
      <c r="A23" s="15">
        <v>13</v>
      </c>
      <c r="B23" s="16" t="s">
        <v>16</v>
      </c>
      <c r="C23" s="17">
        <v>230</v>
      </c>
      <c r="D23" s="18"/>
      <c r="E23" s="19">
        <f t="shared" si="5"/>
        <v>0</v>
      </c>
      <c r="F23" s="20">
        <v>0.23</v>
      </c>
      <c r="G23" s="19">
        <f t="shared" si="6"/>
        <v>0</v>
      </c>
      <c r="H23" s="21">
        <f t="shared" si="4"/>
        <v>0</v>
      </c>
    </row>
    <row r="24" spans="1:8" ht="26.1" customHeight="1">
      <c r="A24" s="15">
        <v>14</v>
      </c>
      <c r="B24" s="16" t="s">
        <v>12</v>
      </c>
      <c r="C24" s="17">
        <v>150</v>
      </c>
      <c r="D24" s="18"/>
      <c r="E24" s="19">
        <f t="shared" si="5"/>
        <v>0</v>
      </c>
      <c r="F24" s="20">
        <v>0.23</v>
      </c>
      <c r="G24" s="19">
        <f t="shared" si="6"/>
        <v>0</v>
      </c>
      <c r="H24" s="21">
        <f t="shared" si="4"/>
        <v>0</v>
      </c>
    </row>
    <row r="25" spans="1:8" ht="26.1" customHeight="1">
      <c r="A25" s="15">
        <v>15</v>
      </c>
      <c r="B25" s="16" t="s">
        <v>13</v>
      </c>
      <c r="C25" s="17">
        <v>124</v>
      </c>
      <c r="D25" s="18"/>
      <c r="E25" s="19">
        <f t="shared" si="5"/>
        <v>0</v>
      </c>
      <c r="F25" s="20">
        <v>0.23</v>
      </c>
      <c r="G25" s="19">
        <f t="shared" si="6"/>
        <v>0</v>
      </c>
      <c r="H25" s="21">
        <f t="shared" si="4"/>
        <v>0</v>
      </c>
    </row>
    <row r="26" spans="1:8" ht="26.1" customHeight="1" thickBot="1">
      <c r="A26" s="22">
        <v>16</v>
      </c>
      <c r="B26" s="23" t="s">
        <v>14</v>
      </c>
      <c r="C26" s="24">
        <v>116</v>
      </c>
      <c r="D26" s="25"/>
      <c r="E26" s="26">
        <f t="shared" si="5"/>
        <v>0</v>
      </c>
      <c r="F26" s="27">
        <v>0.23</v>
      </c>
      <c r="G26" s="26">
        <f t="shared" si="6"/>
        <v>0</v>
      </c>
      <c r="H26" s="28">
        <f t="shared" si="4"/>
        <v>0</v>
      </c>
    </row>
    <row r="27" spans="1:8" ht="26.1" customHeight="1" thickBot="1">
      <c r="A27" s="75" t="s">
        <v>15</v>
      </c>
      <c r="B27" s="76"/>
      <c r="C27" s="35">
        <f>SUM(C19:C26)</f>
        <v>2704</v>
      </c>
      <c r="D27" s="36"/>
      <c r="E27" s="31">
        <f>SUM(E19:E26)</f>
        <v>0</v>
      </c>
      <c r="F27" s="31"/>
      <c r="G27" s="31">
        <f t="shared" ref="G27:H27" si="7">SUM(G19:G26)</f>
        <v>0</v>
      </c>
      <c r="H27" s="32">
        <f t="shared" si="7"/>
        <v>0</v>
      </c>
    </row>
    <row r="28" spans="1:8" ht="45.75" customHeight="1">
      <c r="A28" s="37"/>
      <c r="B28" s="37"/>
      <c r="C28" s="38"/>
      <c r="D28" s="39"/>
      <c r="E28" s="40"/>
      <c r="F28" s="39"/>
      <c r="G28" s="40"/>
      <c r="H28" s="40"/>
    </row>
    <row r="29" spans="1:8" ht="45.75" customHeight="1">
      <c r="A29" s="37"/>
      <c r="B29" s="37"/>
      <c r="C29" s="38"/>
      <c r="D29" s="39"/>
      <c r="E29" s="40"/>
      <c r="F29" s="39"/>
      <c r="G29" s="40"/>
      <c r="H29" s="40"/>
    </row>
    <row r="30" spans="1:8" ht="43.5" customHeight="1">
      <c r="A30" s="1"/>
      <c r="B30" s="2"/>
      <c r="C30" s="1"/>
      <c r="D30" s="1"/>
      <c r="E30" s="1"/>
      <c r="F30" s="1"/>
      <c r="G30" s="1"/>
      <c r="H30" s="1"/>
    </row>
    <row r="31" spans="1:8" ht="15.75">
      <c r="A31" s="72" t="s">
        <v>17</v>
      </c>
      <c r="B31" s="71"/>
      <c r="C31" s="71"/>
      <c r="D31" s="71"/>
      <c r="E31" s="71"/>
      <c r="F31" s="71"/>
      <c r="G31" s="71"/>
      <c r="H31" s="71"/>
    </row>
    <row r="32" spans="1:8" ht="15.75">
      <c r="A32" s="41"/>
      <c r="B32" s="42"/>
      <c r="C32" s="42"/>
      <c r="D32" s="42"/>
      <c r="E32" s="42"/>
      <c r="F32" s="42"/>
      <c r="G32" s="42"/>
      <c r="H32" s="42"/>
    </row>
    <row r="33" spans="1:11" ht="25.5">
      <c r="A33" s="43" t="s">
        <v>1</v>
      </c>
      <c r="B33" s="43" t="s">
        <v>2</v>
      </c>
      <c r="C33" s="44" t="s">
        <v>18</v>
      </c>
      <c r="D33" s="45" t="s">
        <v>35</v>
      </c>
      <c r="E33" s="45" t="s">
        <v>19</v>
      </c>
      <c r="F33" s="73" t="s">
        <v>5</v>
      </c>
      <c r="G33" s="74"/>
      <c r="H33" s="45" t="s">
        <v>6</v>
      </c>
    </row>
    <row r="34" spans="1:11" ht="15.75">
      <c r="A34" s="46">
        <v>1</v>
      </c>
      <c r="B34" s="47" t="s">
        <v>20</v>
      </c>
      <c r="C34" s="17">
        <v>348</v>
      </c>
      <c r="D34" s="48"/>
      <c r="E34" s="19">
        <f>SUM(C34*D34)</f>
        <v>0</v>
      </c>
      <c r="F34" s="20">
        <v>0.23</v>
      </c>
      <c r="G34" s="19">
        <f>SUM(E34*23%)</f>
        <v>0</v>
      </c>
      <c r="H34" s="49">
        <f>SUM(E34+G34)</f>
        <v>0</v>
      </c>
    </row>
    <row r="35" spans="1:11" ht="15.75">
      <c r="A35" s="50"/>
      <c r="B35" s="51"/>
      <c r="C35" s="50"/>
      <c r="D35" s="52"/>
      <c r="E35" s="53"/>
      <c r="F35" s="54"/>
      <c r="G35" s="53"/>
      <c r="H35" s="40"/>
    </row>
    <row r="36" spans="1:11" ht="15.75">
      <c r="A36" s="50"/>
      <c r="B36" s="51"/>
      <c r="C36" s="50"/>
      <c r="D36" s="52"/>
      <c r="E36" s="53"/>
      <c r="F36" s="54"/>
      <c r="G36" s="53"/>
      <c r="H36" s="40"/>
    </row>
    <row r="37" spans="1:11" ht="15.75">
      <c r="A37" s="50"/>
      <c r="B37" s="51"/>
      <c r="C37" s="50"/>
      <c r="D37" s="52"/>
      <c r="E37" s="50"/>
      <c r="F37" s="50"/>
      <c r="G37" s="50"/>
      <c r="H37" s="50"/>
    </row>
    <row r="38" spans="1:11" ht="15.75">
      <c r="A38" s="72" t="s">
        <v>21</v>
      </c>
      <c r="B38" s="71"/>
      <c r="C38" s="71"/>
      <c r="D38" s="71"/>
      <c r="E38" s="71"/>
      <c r="F38" s="71"/>
      <c r="G38" s="71"/>
      <c r="H38" s="71"/>
    </row>
    <row r="39" spans="1:11" ht="15.75">
      <c r="A39" s="1"/>
      <c r="B39" s="2"/>
      <c r="C39" s="1"/>
      <c r="D39" s="1"/>
      <c r="E39" s="1"/>
      <c r="F39" s="1"/>
      <c r="G39" s="1"/>
      <c r="H39" s="1"/>
    </row>
    <row r="40" spans="1:11" ht="25.5">
      <c r="A40" s="43" t="s">
        <v>1</v>
      </c>
      <c r="B40" s="43" t="s">
        <v>2</v>
      </c>
      <c r="C40" s="55" t="s">
        <v>22</v>
      </c>
      <c r="D40" s="45" t="s">
        <v>35</v>
      </c>
      <c r="E40" s="45" t="s">
        <v>19</v>
      </c>
      <c r="F40" s="73" t="s">
        <v>5</v>
      </c>
      <c r="G40" s="74"/>
      <c r="H40" s="45" t="s">
        <v>6</v>
      </c>
    </row>
    <row r="41" spans="1:11" ht="15.75">
      <c r="A41" s="46">
        <v>1</v>
      </c>
      <c r="B41" s="47" t="s">
        <v>20</v>
      </c>
      <c r="C41" s="17">
        <v>348</v>
      </c>
      <c r="D41" s="48"/>
      <c r="E41" s="19">
        <f>SUM(C41*D41)</f>
        <v>0</v>
      </c>
      <c r="F41" s="20">
        <v>0.23</v>
      </c>
      <c r="G41" s="19">
        <f>SUM(E41*23%)</f>
        <v>0</v>
      </c>
      <c r="H41" s="49">
        <f>SUM(E41+G41)</f>
        <v>0</v>
      </c>
    </row>
    <row r="42" spans="1:11" ht="15.75">
      <c r="A42" s="50"/>
      <c r="B42" s="51"/>
      <c r="C42" s="50"/>
      <c r="D42" s="52"/>
      <c r="E42" s="53"/>
      <c r="F42" s="54"/>
      <c r="G42" s="53"/>
      <c r="H42" s="40"/>
    </row>
    <row r="43" spans="1:11" ht="15.75">
      <c r="A43" s="50"/>
      <c r="B43" s="51"/>
      <c r="C43" s="50"/>
      <c r="D43" s="52"/>
      <c r="E43" s="53"/>
      <c r="F43" s="54"/>
      <c r="G43" s="53"/>
      <c r="H43" s="40"/>
    </row>
    <row r="44" spans="1:11">
      <c r="A44" s="86" t="s">
        <v>23</v>
      </c>
      <c r="B44" s="86"/>
      <c r="C44" s="87"/>
      <c r="D44" s="87"/>
      <c r="E44" s="88">
        <f>SUM(E14+E27+E34+E41)</f>
        <v>0</v>
      </c>
      <c r="F44" s="88"/>
      <c r="G44" s="88">
        <f>SUM(G14+G27+G34+G41)</f>
        <v>0</v>
      </c>
      <c r="H44" s="88">
        <f>SUM(H14+H27+H34+H41)</f>
        <v>0</v>
      </c>
    </row>
    <row r="45" spans="1:11" ht="33" customHeight="1">
      <c r="A45" s="89" t="s">
        <v>31</v>
      </c>
      <c r="B45" s="90"/>
      <c r="C45" s="87">
        <v>125</v>
      </c>
      <c r="D45" s="87"/>
      <c r="E45" s="88">
        <f>SUM(C45*D45)</f>
        <v>0</v>
      </c>
      <c r="F45" s="91">
        <v>0.23</v>
      </c>
      <c r="G45" s="88">
        <f>SUM(E45*F45)</f>
        <v>0</v>
      </c>
      <c r="H45" s="88">
        <f>SUM(E45+G45)</f>
        <v>0</v>
      </c>
    </row>
    <row r="46" spans="1:11">
      <c r="A46" s="92" t="s">
        <v>36</v>
      </c>
      <c r="B46" s="93"/>
      <c r="C46" s="93"/>
      <c r="D46" s="93"/>
      <c r="E46" s="93"/>
      <c r="F46" s="93"/>
      <c r="G46" s="93"/>
      <c r="H46" s="93"/>
    </row>
    <row r="47" spans="1:11" ht="17.25">
      <c r="A47" s="94"/>
      <c r="B47" s="95"/>
      <c r="C47" s="95"/>
      <c r="D47" s="95"/>
      <c r="E47" s="95"/>
      <c r="F47" s="96"/>
      <c r="G47" s="96"/>
      <c r="H47" s="97"/>
    </row>
    <row r="48" spans="1:11" ht="27.75" customHeight="1">
      <c r="A48" s="94"/>
      <c r="B48" s="95"/>
      <c r="C48" s="95"/>
      <c r="D48" s="95"/>
      <c r="E48" s="95" t="s">
        <v>24</v>
      </c>
      <c r="F48" s="96">
        <f>SUM(E44+F47+E45)</f>
        <v>0</v>
      </c>
      <c r="G48" s="96">
        <f>SUM(G44+G47+G45)</f>
        <v>0</v>
      </c>
      <c r="H48" s="97">
        <f>SUM(H44+H47+H45)</f>
        <v>0</v>
      </c>
      <c r="K48" s="70"/>
    </row>
    <row r="49" spans="1:8" ht="16.5" thickBot="1">
      <c r="A49" s="98"/>
      <c r="B49" s="99"/>
      <c r="C49" s="98"/>
      <c r="D49" s="98"/>
      <c r="E49" s="98"/>
      <c r="F49" s="98"/>
      <c r="G49" s="98"/>
      <c r="H49" s="98"/>
    </row>
    <row r="50" spans="1:8" ht="15.75">
      <c r="A50" s="99" t="s">
        <v>25</v>
      </c>
      <c r="B50" s="98"/>
      <c r="C50" s="98"/>
      <c r="D50" s="98"/>
      <c r="E50" s="98"/>
      <c r="F50" s="98"/>
      <c r="G50" s="100">
        <v>0.8</v>
      </c>
      <c r="H50" s="101">
        <f>SUM(F48*80%)</f>
        <v>0</v>
      </c>
    </row>
    <row r="51" spans="1:8" ht="16.5" thickBot="1">
      <c r="A51" s="99" t="s">
        <v>26</v>
      </c>
      <c r="B51" s="98"/>
      <c r="C51" s="98"/>
      <c r="D51" s="98"/>
      <c r="E51" s="98"/>
      <c r="F51" s="98"/>
      <c r="G51" s="102">
        <v>0.2</v>
      </c>
      <c r="H51" s="103">
        <f>SUM(F48*20%)</f>
        <v>0</v>
      </c>
    </row>
    <row r="52" spans="1:8" ht="16.5" thickBot="1">
      <c r="A52" s="104" t="s">
        <v>27</v>
      </c>
      <c r="B52" s="105"/>
      <c r="C52" s="105"/>
      <c r="D52" s="105"/>
      <c r="E52" s="98"/>
      <c r="F52" s="98"/>
      <c r="G52" s="106"/>
      <c r="H52" s="107">
        <f>SUM(H50:H51)</f>
        <v>0</v>
      </c>
    </row>
    <row r="53" spans="1:8" ht="16.5" thickBot="1">
      <c r="A53" s="1"/>
      <c r="B53" s="2"/>
      <c r="C53" s="1"/>
      <c r="D53" s="1" t="s">
        <v>28</v>
      </c>
      <c r="E53" s="56">
        <f>SUM(H50)</f>
        <v>0</v>
      </c>
      <c r="F53" s="57">
        <f>SUM(E53*23%)</f>
        <v>0</v>
      </c>
      <c r="G53" s="58" t="s">
        <v>29</v>
      </c>
      <c r="H53" s="59">
        <f>SUM(E53+F53)</f>
        <v>0</v>
      </c>
    </row>
    <row r="54" spans="1:8" ht="16.5" thickBot="1">
      <c r="A54" s="1"/>
      <c r="B54" s="2"/>
      <c r="C54" s="1"/>
      <c r="D54" s="1" t="s">
        <v>28</v>
      </c>
      <c r="E54" s="60">
        <f>SUM(H51)</f>
        <v>0</v>
      </c>
      <c r="F54" s="61">
        <f>SUM(E54*23%)</f>
        <v>0</v>
      </c>
      <c r="G54" s="62" t="s">
        <v>29</v>
      </c>
      <c r="H54" s="63">
        <f>SUM(E54+F54)</f>
        <v>0</v>
      </c>
    </row>
    <row r="55" spans="1:8" ht="16.5" thickBot="1">
      <c r="A55" s="1"/>
      <c r="B55" s="2"/>
      <c r="C55" s="1"/>
      <c r="D55" s="1"/>
      <c r="E55" s="64">
        <f>SUM(E53:E54)</f>
        <v>0</v>
      </c>
      <c r="F55" s="65">
        <f t="shared" ref="F55:H55" si="8">SUM(F53:F54)</f>
        <v>0</v>
      </c>
      <c r="G55" s="66" t="s">
        <v>29</v>
      </c>
      <c r="H55" s="67">
        <f t="shared" si="8"/>
        <v>0</v>
      </c>
    </row>
    <row r="56" spans="1:8" ht="15.75">
      <c r="A56" s="1"/>
      <c r="B56" s="2"/>
      <c r="C56" s="1"/>
      <c r="D56" s="1"/>
      <c r="E56" s="68"/>
      <c r="F56" s="68"/>
      <c r="G56" s="1" t="s">
        <v>30</v>
      </c>
      <c r="H56" s="69"/>
    </row>
  </sheetData>
  <mergeCells count="15">
    <mergeCell ref="A27:B27"/>
    <mergeCell ref="A2:H2"/>
    <mergeCell ref="A3:H3"/>
    <mergeCell ref="F5:G5"/>
    <mergeCell ref="A14:B14"/>
    <mergeCell ref="A16:H16"/>
    <mergeCell ref="F18:G18"/>
    <mergeCell ref="A52:D52"/>
    <mergeCell ref="A31:H31"/>
    <mergeCell ref="F33:G33"/>
    <mergeCell ref="A38:H38"/>
    <mergeCell ref="F40:G40"/>
    <mergeCell ref="A44:B44"/>
    <mergeCell ref="A46:H46"/>
    <mergeCell ref="A45:B45"/>
  </mergeCells>
  <pageMargins left="0.31496062992125984" right="0.31496062992125984" top="0.35433070866141736" bottom="0.35433070866141736" header="0.31496062992125984" footer="0.31496062992125984"/>
  <pageSetup paperSize="9" scale="9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Wojnowski</dc:creator>
  <cp:lastModifiedBy>dwronska</cp:lastModifiedBy>
  <cp:lastPrinted>2018-10-16T10:49:22Z</cp:lastPrinted>
  <dcterms:created xsi:type="dcterms:W3CDTF">2018-10-16T10:11:37Z</dcterms:created>
  <dcterms:modified xsi:type="dcterms:W3CDTF">2019-01-25T11:37:08Z</dcterms:modified>
</cp:coreProperties>
</file>