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/>
  </bookViews>
  <sheets>
    <sheet name="formularz cenowy" sheetId="4" r:id="rId1"/>
  </sheets>
  <calcPr calcId="152511"/>
</workbook>
</file>

<file path=xl/calcChain.xml><?xml version="1.0" encoding="utf-8"?>
<calcChain xmlns="http://schemas.openxmlformats.org/spreadsheetml/2006/main">
  <c r="E16" i="4" l="1"/>
  <c r="I58" i="4" l="1"/>
  <c r="I49" i="4"/>
  <c r="J45" i="4"/>
  <c r="I45" i="4"/>
  <c r="H45" i="4"/>
  <c r="I41" i="4"/>
  <c r="I31" i="4"/>
  <c r="H31" i="4"/>
  <c r="I28" i="4"/>
  <c r="H11" i="4"/>
  <c r="E57" i="4"/>
  <c r="E56" i="4"/>
  <c r="E48" i="4" l="1"/>
  <c r="E47" i="4"/>
  <c r="F49" i="4" s="1"/>
  <c r="E55" i="4"/>
  <c r="E54" i="4"/>
  <c r="E53" i="4"/>
  <c r="E52" i="4"/>
  <c r="E51" i="4"/>
  <c r="F58" i="4" l="1"/>
  <c r="E44" i="4"/>
  <c r="E43" i="4"/>
  <c r="F45" i="4" s="1"/>
  <c r="E40" i="4"/>
  <c r="F41" i="4" s="1"/>
  <c r="E37" i="4"/>
  <c r="E34" i="4"/>
  <c r="E35" i="4"/>
  <c r="E36" i="4"/>
  <c r="E33" i="4"/>
  <c r="E30" i="4"/>
  <c r="F31" i="4" s="1"/>
  <c r="E26" i="4"/>
  <c r="E27" i="4"/>
  <c r="E25" i="4"/>
  <c r="E14" i="4"/>
  <c r="E15" i="4"/>
  <c r="E17" i="4"/>
  <c r="E18" i="4"/>
  <c r="E19" i="4"/>
  <c r="E20" i="4"/>
  <c r="E23" i="4"/>
  <c r="F28" i="4" s="1"/>
  <c r="E24" i="4"/>
  <c r="E13" i="4"/>
  <c r="E10" i="4"/>
  <c r="F11" i="4" s="1"/>
  <c r="F38" i="4" l="1"/>
  <c r="J38" i="4" s="1"/>
  <c r="I38" i="4"/>
  <c r="H38" i="4"/>
  <c r="E59" i="4"/>
  <c r="F21" i="4"/>
  <c r="I21" i="4" l="1"/>
  <c r="I59" i="4" s="1"/>
  <c r="H21" i="4"/>
  <c r="H59" i="4" s="1"/>
  <c r="J21" i="4"/>
  <c r="J59" i="4" s="1"/>
</calcChain>
</file>

<file path=xl/sharedStrings.xml><?xml version="1.0" encoding="utf-8"?>
<sst xmlns="http://schemas.openxmlformats.org/spreadsheetml/2006/main" count="108" uniqueCount="100">
  <si>
    <t>LP</t>
  </si>
  <si>
    <t>Nazwa</t>
  </si>
  <si>
    <t>Ilość</t>
  </si>
  <si>
    <t>Ceny jednostkowe</t>
  </si>
  <si>
    <t>Projekty graficzne</t>
  </si>
  <si>
    <t>FORMULARZ  W SPRAWIE OBLICZENIA SZACUNKOWEJ WARTOŚCI ZAMÓWIENIA</t>
  </si>
  <si>
    <t>Warszawa</t>
  </si>
  <si>
    <r>
      <rPr>
        <b/>
        <sz val="11"/>
        <color theme="1"/>
        <rFont val="Calibri"/>
        <family val="2"/>
        <charset val="238"/>
        <scheme val="minor"/>
      </rPr>
      <t>Outdoor</t>
    </r>
    <r>
      <rPr>
        <sz val="11"/>
        <color theme="1"/>
        <rFont val="Calibri"/>
        <family val="2"/>
        <scheme val="minor"/>
      </rPr>
      <t>; wszystkie składowe tej części zamówienia obejmują wydruk materiałów, plakatowanie, serwisowanie, raportowanie kampanii i utylizację materiałów po zakończeniu działań. Poza pozycjami wskazanymi w opisie lokalizacje reklam dotyczą dzielnicy Śródmieście M. St. Warszawy. Lokalizacje w pojedynczych przypadkach mogą obejmować inne dzielnice, każdorazowo za akceptacją MNW.</t>
    </r>
  </si>
  <si>
    <t>Podsuma</t>
  </si>
  <si>
    <t>1.1</t>
  </si>
  <si>
    <t>1.</t>
  </si>
  <si>
    <t>2.</t>
  </si>
  <si>
    <t>2.1</t>
  </si>
  <si>
    <t>2.2</t>
  </si>
  <si>
    <t>2.3</t>
  </si>
  <si>
    <t>2.4</t>
  </si>
  <si>
    <t>2.6</t>
  </si>
  <si>
    <t>2.7</t>
  </si>
  <si>
    <t>2.8</t>
  </si>
  <si>
    <t>Nośniki na słupach plakatowych</t>
  </si>
  <si>
    <t>Nośniki na słupach plakatowych, podświetlanych</t>
  </si>
  <si>
    <t>Nośniki plakatowe na Lotnisku Chopina, głównie hala przylotów</t>
  </si>
  <si>
    <t>Nośniki na wiatach przystankowych autobusowych i tramwajowych</t>
  </si>
  <si>
    <t>Nośniki plakatowe na Lotnisku Modlin</t>
  </si>
  <si>
    <t>Nośniki plakatowe na Dworcu Centralnym w Warszawie</t>
  </si>
  <si>
    <t>Nośniki plakatowe w centrach miast: Kraków, Łódź, Wrocław; ilość łącznie</t>
  </si>
  <si>
    <t>3.</t>
  </si>
  <si>
    <t>3.1</t>
  </si>
  <si>
    <t>3.2</t>
  </si>
  <si>
    <t>3.3</t>
  </si>
  <si>
    <t>3.4</t>
  </si>
  <si>
    <t>3.5</t>
  </si>
  <si>
    <t>Reklama prasowa</t>
  </si>
  <si>
    <t>„National Geographic”, 1/1 wydanie wrześniowe</t>
  </si>
  <si>
    <t>„National Geographic Traveler”, 1/1 wydanie wrześniowe</t>
  </si>
  <si>
    <t>„Gazeta Wyborcza” dodatek CJG lub Stołeczny, minimalna ilość modułów w wybranym wrześniowym wydaniu piątkowym</t>
  </si>
  <si>
    <t>„Newsweek Historia”</t>
  </si>
  <si>
    <t>Spot video</t>
  </si>
  <si>
    <t>wykonanie animowanego spotu video 30 sekund i wersji montażowej 15 sekund; specyfikacje umożliwiające emisje na wskazanych w zamówieniu nośnikach</t>
  </si>
  <si>
    <t>4.</t>
  </si>
  <si>
    <t>4.1</t>
  </si>
  <si>
    <t>5.</t>
  </si>
  <si>
    <t>5.1</t>
  </si>
  <si>
    <t>5.2</t>
  </si>
  <si>
    <t>5.3</t>
  </si>
  <si>
    <t>5.4</t>
  </si>
  <si>
    <t>Emisja spotu video</t>
  </si>
  <si>
    <t>5.5</t>
  </si>
  <si>
    <t>Spot radio</t>
  </si>
  <si>
    <t>6.</t>
  </si>
  <si>
    <t>6.1</t>
  </si>
  <si>
    <t>7.</t>
  </si>
  <si>
    <t>7.1</t>
  </si>
  <si>
    <t>7.2</t>
  </si>
  <si>
    <t>Emisja spotu radio</t>
  </si>
  <si>
    <t>Nośnik multimedialny na stacji metra Świętokrzyska, min. 6 emisji w ciągu godziny, kampania 1 miesiąc</t>
  </si>
  <si>
    <t>8.</t>
  </si>
  <si>
    <t>Reklama internetowa</t>
  </si>
  <si>
    <t>8.1</t>
  </si>
  <si>
    <t>8.2</t>
  </si>
  <si>
    <t>9.</t>
  </si>
  <si>
    <t>Produkcja poligraficzna, pozostałe</t>
  </si>
  <si>
    <t>Panel ścianki konferencyjnej (75x225 cm), mocowanie magnetyczne do ramy</t>
  </si>
  <si>
    <t>9.1</t>
  </si>
  <si>
    <t>9.2</t>
  </si>
  <si>
    <t>9.3</t>
  </si>
  <si>
    <t>9.4</t>
  </si>
  <si>
    <t>9.5</t>
  </si>
  <si>
    <t>Stalowa tablica informacyjna A3 (finansowanie z FE i MKiDN)</t>
  </si>
  <si>
    <t>Ulotka A3 falcowana do A6, 4+4, min. 115 g/m2</t>
  </si>
  <si>
    <t>Zaproszenie A5, 4+4, kreda mat 350g/m2, lakier matowy</t>
  </si>
  <si>
    <t>Plakat B1, 4+0, 170g/m2</t>
  </si>
  <si>
    <t>Kampania 14 dni w warszawskich kinach studyjnych, ilość emisji (z uwzględnieniem paczki DCP), ok. 70 tys. emisji</t>
  </si>
  <si>
    <t>TOTAL</t>
  </si>
  <si>
    <t>SUBTOTAL</t>
  </si>
  <si>
    <t>9.6</t>
  </si>
  <si>
    <t>9.7</t>
  </si>
  <si>
    <t>Naklejka na stelę, 4+0, 38x130 cm</t>
  </si>
  <si>
    <t>Banner 2,5x7m, siatka mesh, tunele 30 cm (góra, dół)</t>
  </si>
  <si>
    <t>2.9</t>
  </si>
  <si>
    <t>Nośniki wielkopowierzchniowe (min. 4) i plakatowe w metrze: centralny odcinek I linii metra</t>
  </si>
  <si>
    <t>31-07-2019</t>
  </si>
  <si>
    <t>30-08-2019</t>
  </si>
  <si>
    <t>04-10-2019</t>
  </si>
  <si>
    <t>Harmonogram płatności</t>
  </si>
  <si>
    <t>dla zadania pn. Działania promocyjne i informacyjne dla projektu „Rearanżacja stałej ekspozycji Galerii Sztuki Starożytnej Muzeum Narodowego w Warszawie”</t>
  </si>
  <si>
    <t>wykonanie spotu radiowego 30 sekund i wersji montażowej 15 sekund; specyfikacje umożliwiające emisje na wskazanych w zamówieniu nośnikach</t>
  </si>
  <si>
    <t>„wSieci Historii”, 1/1 wydanie wrześniowe</t>
  </si>
  <si>
    <t>Kampania 14 dni w Programie Drugim Polskiego Radia, minimum 2 emisje dziennie</t>
  </si>
  <si>
    <t>Kampania 14 dni w Programie Trzecim Polskiego Radia, minimum 2 emisje dziennie</t>
  </si>
  <si>
    <t>Nośniki w Kolejach Mazowieckich, spot 15", 30 dni, ilość emisji w godzinie min. 3, 16 godzin emisji dziennie , min. 100 nośników</t>
  </si>
  <si>
    <t>Nośniki w autobusach i tramwajach ZTM, 14 dni, ilość emisji w godzinie min. 3, 20 godzin emisji dziennie</t>
  </si>
  <si>
    <t>Nośniki w SKM, spot 15", 14 dni; ilość emisji w godzinie min. 6, 12 godzin emisji dziennie, min. liczba nośników 300.</t>
  </si>
  <si>
    <t>Kampania odsłonowa Google Display Network oraz Facebook (minimalna ilość odsłon 1,5 mln)</t>
  </si>
  <si>
    <t>Kampania Google Search (minimalna ilość kliknięć 1 tys.)</t>
  </si>
  <si>
    <t>Wykonanie projektów graficznych zgodnie z identyfikacją MNW (opisanych w SOPZ/SIWZ, harmonogramie) + 3 tury korekt</t>
  </si>
  <si>
    <t>Termin składania odpowiedzi:</t>
  </si>
  <si>
    <t>Wartość netto</t>
  </si>
  <si>
    <t>12-kwietnia-2018</t>
  </si>
  <si>
    <t>23-kwietnia-2018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</si>
</sst>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Border="1"/>
    <xf numFmtId="0" fontId="5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Border="1" applyAlignment="1">
      <alignment horizontal="center"/>
    </xf>
    <xf numFmtId="44" fontId="0" fillId="0" borderId="0" xfId="1" applyFont="1" applyBorder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1" applyFont="1" applyAlignment="1">
      <alignment horizontal="center"/>
    </xf>
    <xf numFmtId="0" fontId="0" fillId="0" borderId="2" xfId="0" applyBorder="1"/>
    <xf numFmtId="44" fontId="7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3" borderId="0" xfId="0" applyFont="1" applyFill="1"/>
    <xf numFmtId="44" fontId="5" fillId="3" borderId="0" xfId="0" applyNumberFormat="1" applyFont="1" applyFill="1"/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/>
    <xf numFmtId="44" fontId="5" fillId="3" borderId="5" xfId="0" applyNumberFormat="1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/>
    <xf numFmtId="44" fontId="5" fillId="3" borderId="7" xfId="0" applyNumberFormat="1" applyFont="1" applyFill="1" applyBorder="1"/>
    <xf numFmtId="44" fontId="14" fillId="3" borderId="4" xfId="1" applyFont="1" applyFill="1" applyBorder="1"/>
    <xf numFmtId="44" fontId="14" fillId="3" borderId="6" xfId="1" applyFont="1" applyFill="1" applyBorder="1"/>
    <xf numFmtId="44" fontId="14" fillId="3" borderId="2" xfId="1" applyFont="1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0" fillId="2" borderId="3" xfId="0" applyFill="1" applyBorder="1"/>
    <xf numFmtId="0" fontId="8" fillId="0" borderId="3" xfId="0" applyFont="1" applyBorder="1" applyAlignment="1">
      <alignment vertical="center" wrapText="1"/>
    </xf>
    <xf numFmtId="0" fontId="0" fillId="4" borderId="3" xfId="0" applyFill="1" applyBorder="1"/>
    <xf numFmtId="0" fontId="7" fillId="4" borderId="3" xfId="0" applyFont="1" applyFill="1" applyBorder="1" applyAlignment="1"/>
    <xf numFmtId="0" fontId="2" fillId="4" borderId="3" xfId="0" applyFont="1" applyFill="1" applyBorder="1" applyAlignment="1">
      <alignment horizontal="center"/>
    </xf>
    <xf numFmtId="44" fontId="0" fillId="4" borderId="3" xfId="1" applyFont="1" applyFill="1" applyBorder="1" applyAlignment="1">
      <alignment horizontal="center"/>
    </xf>
    <xf numFmtId="0" fontId="0" fillId="2" borderId="3" xfId="0" applyFill="1" applyBorder="1" applyAlignment="1"/>
    <xf numFmtId="0" fontId="0" fillId="0" borderId="3" xfId="0" applyFill="1" applyBorder="1"/>
    <xf numFmtId="0" fontId="11" fillId="0" borderId="3" xfId="0" applyFont="1" applyBorder="1"/>
    <xf numFmtId="44" fontId="7" fillId="2" borderId="3" xfId="1" applyFont="1" applyFill="1" applyBorder="1" applyAlignment="1"/>
    <xf numFmtId="44" fontId="0" fillId="2" borderId="3" xfId="1" applyFont="1" applyFill="1" applyBorder="1" applyAlignment="1"/>
    <xf numFmtId="0" fontId="12" fillId="0" borderId="3" xfId="0" applyFont="1" applyFill="1" applyBorder="1"/>
    <xf numFmtId="0" fontId="0" fillId="0" borderId="3" xfId="0" applyFill="1" applyBorder="1" applyAlignment="1">
      <alignment wrapText="1"/>
    </xf>
    <xf numFmtId="0" fontId="7" fillId="2" borderId="3" xfId="0" applyFont="1" applyFill="1" applyBorder="1" applyAlignment="1"/>
    <xf numFmtId="0" fontId="0" fillId="0" borderId="3" xfId="0" applyBorder="1" applyAlignment="1">
      <alignment wrapText="1"/>
    </xf>
    <xf numFmtId="44" fontId="10" fillId="0" borderId="3" xfId="1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right"/>
    </xf>
    <xf numFmtId="44" fontId="2" fillId="0" borderId="10" xfId="0" applyNumberFormat="1" applyFont="1" applyBorder="1"/>
    <xf numFmtId="0" fontId="0" fillId="0" borderId="4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2" borderId="8" xfId="0" applyFill="1" applyBorder="1"/>
    <xf numFmtId="44" fontId="0" fillId="0" borderId="6" xfId="1" applyFont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44" fontId="15" fillId="0" borderId="0" xfId="0" applyNumberFormat="1" applyFont="1" applyBorder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13" fillId="3" borderId="1" xfId="0" applyFont="1" applyFill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2" borderId="8" xfId="0" applyFont="1" applyFill="1" applyBorder="1" applyAlignment="1">
      <alignment horizontal="left"/>
    </xf>
    <xf numFmtId="0" fontId="0" fillId="2" borderId="8" xfId="0" applyFill="1" applyBorder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showGridLines="0" tabSelected="1" view="pageLayout" zoomScaleNormal="100" workbookViewId="0">
      <selection activeCell="A2" sqref="A2:F2"/>
    </sheetView>
  </sheetViews>
  <sheetFormatPr defaultRowHeight="15" x14ac:dyDescent="0.25"/>
  <cols>
    <col min="1" max="1" width="5.140625" customWidth="1"/>
    <col min="2" max="2" width="94.42578125" customWidth="1"/>
    <col min="3" max="3" width="14.85546875" style="3" customWidth="1"/>
    <col min="4" max="4" width="18" style="3" customWidth="1"/>
    <col min="5" max="5" width="17.140625" style="4" customWidth="1"/>
    <col min="6" max="6" width="15.5703125" customWidth="1"/>
    <col min="7" max="7" width="12.42578125" customWidth="1"/>
    <col min="8" max="8" width="13.85546875" customWidth="1"/>
    <col min="9" max="9" width="14.28515625" customWidth="1"/>
    <col min="10" max="10" width="15.85546875" customWidth="1"/>
  </cols>
  <sheetData>
    <row r="1" spans="1:10" x14ac:dyDescent="0.25">
      <c r="E1" s="7" t="s">
        <v>6</v>
      </c>
      <c r="F1" s="8" t="s">
        <v>98</v>
      </c>
    </row>
    <row r="2" spans="1:10" x14ac:dyDescent="0.25">
      <c r="A2" s="59" t="s">
        <v>5</v>
      </c>
      <c r="B2" s="59"/>
      <c r="C2" s="59"/>
      <c r="D2" s="59"/>
      <c r="E2" s="59"/>
      <c r="F2" s="59"/>
    </row>
    <row r="3" spans="1:10" x14ac:dyDescent="0.25">
      <c r="A3" s="60" t="s">
        <v>85</v>
      </c>
      <c r="B3" s="60"/>
      <c r="C3" s="60"/>
      <c r="D3" s="60"/>
      <c r="E3" s="60"/>
      <c r="F3" s="60"/>
    </row>
    <row r="4" spans="1:10" x14ac:dyDescent="0.25">
      <c r="A4" s="60"/>
      <c r="B4" s="60"/>
      <c r="C4" s="60"/>
      <c r="D4" s="60"/>
      <c r="E4" s="60"/>
      <c r="F4" s="60"/>
    </row>
    <row r="5" spans="1:10" x14ac:dyDescent="0.25">
      <c r="A5" s="1"/>
      <c r="B5" s="1"/>
      <c r="C5" s="5"/>
      <c r="D5" s="5"/>
      <c r="E5" s="6"/>
      <c r="F5" s="1"/>
    </row>
    <row r="6" spans="1:10" x14ac:dyDescent="0.25">
      <c r="A6" s="1"/>
      <c r="B6" s="48" t="s">
        <v>96</v>
      </c>
      <c r="C6" s="55" t="s">
        <v>99</v>
      </c>
      <c r="D6" s="5"/>
      <c r="E6" s="6"/>
      <c r="F6" s="1"/>
    </row>
    <row r="7" spans="1:10" x14ac:dyDescent="0.25">
      <c r="A7" s="1"/>
      <c r="B7" s="1"/>
      <c r="C7" s="5"/>
      <c r="D7" s="5"/>
      <c r="E7" s="6"/>
      <c r="F7" s="1"/>
    </row>
    <row r="8" spans="1:10" x14ac:dyDescent="0.25">
      <c r="A8" s="23" t="s">
        <v>0</v>
      </c>
      <c r="B8" s="23" t="s">
        <v>1</v>
      </c>
      <c r="C8" s="24" t="s">
        <v>2</v>
      </c>
      <c r="D8" s="24" t="s">
        <v>3</v>
      </c>
      <c r="E8" s="25" t="s">
        <v>97</v>
      </c>
      <c r="F8" s="24" t="s">
        <v>8</v>
      </c>
      <c r="H8" s="58" t="s">
        <v>84</v>
      </c>
      <c r="I8" s="58"/>
      <c r="J8" s="58"/>
    </row>
    <row r="9" spans="1:10" x14ac:dyDescent="0.25">
      <c r="A9" s="52" t="s">
        <v>10</v>
      </c>
      <c r="B9" s="61" t="s">
        <v>4</v>
      </c>
      <c r="C9" s="62"/>
      <c r="D9" s="62"/>
      <c r="E9" s="62"/>
      <c r="F9" s="52"/>
      <c r="H9" s="14" t="s">
        <v>81</v>
      </c>
      <c r="I9" s="17" t="s">
        <v>82</v>
      </c>
      <c r="J9" s="2" t="s">
        <v>83</v>
      </c>
    </row>
    <row r="10" spans="1:10" ht="30" x14ac:dyDescent="0.25">
      <c r="A10" s="23" t="s">
        <v>9</v>
      </c>
      <c r="B10" s="27" t="s">
        <v>95</v>
      </c>
      <c r="C10" s="24">
        <v>34</v>
      </c>
      <c r="D10" s="24"/>
      <c r="E10" s="25">
        <f>D10*C10</f>
        <v>0</v>
      </c>
      <c r="F10" s="44"/>
      <c r="H10" s="15"/>
      <c r="I10" s="18"/>
      <c r="J10" s="12"/>
    </row>
    <row r="11" spans="1:10" x14ac:dyDescent="0.25">
      <c r="A11" s="28"/>
      <c r="B11" s="29"/>
      <c r="C11" s="29"/>
      <c r="D11" s="30" t="s">
        <v>74</v>
      </c>
      <c r="E11" s="29"/>
      <c r="F11" s="31">
        <f>SUM(E10)</f>
        <v>0</v>
      </c>
      <c r="H11" s="16">
        <f>F11</f>
        <v>0</v>
      </c>
      <c r="I11" s="18"/>
      <c r="J11" s="12"/>
    </row>
    <row r="12" spans="1:10" ht="43.5" customHeight="1" x14ac:dyDescent="0.25">
      <c r="A12" s="26" t="s">
        <v>11</v>
      </c>
      <c r="B12" s="56" t="s">
        <v>7</v>
      </c>
      <c r="C12" s="57"/>
      <c r="D12" s="57"/>
      <c r="E12" s="32"/>
      <c r="F12" s="26"/>
      <c r="H12" s="15"/>
      <c r="I12" s="18"/>
      <c r="J12" s="12"/>
    </row>
    <row r="13" spans="1:10" x14ac:dyDescent="0.25">
      <c r="A13" s="33" t="s">
        <v>12</v>
      </c>
      <c r="B13" s="23" t="s">
        <v>22</v>
      </c>
      <c r="C13" s="24">
        <v>15</v>
      </c>
      <c r="D13" s="24"/>
      <c r="E13" s="53">
        <f>D13*C13</f>
        <v>0</v>
      </c>
      <c r="F13" s="45"/>
      <c r="G13" s="1"/>
      <c r="H13" s="15"/>
      <c r="I13" s="18"/>
      <c r="J13" s="12"/>
    </row>
    <row r="14" spans="1:10" x14ac:dyDescent="0.25">
      <c r="A14" s="33" t="s">
        <v>13</v>
      </c>
      <c r="B14" s="34" t="s">
        <v>19</v>
      </c>
      <c r="C14" s="24">
        <v>10</v>
      </c>
      <c r="D14" s="47"/>
      <c r="E14" s="25">
        <f t="shared" ref="E14:E24" si="0">D14*C14</f>
        <v>0</v>
      </c>
      <c r="F14" s="1"/>
      <c r="H14" s="15"/>
      <c r="I14" s="18"/>
      <c r="J14" s="12"/>
    </row>
    <row r="15" spans="1:10" x14ac:dyDescent="0.25">
      <c r="A15" s="33" t="s">
        <v>14</v>
      </c>
      <c r="B15" s="23" t="s">
        <v>20</v>
      </c>
      <c r="C15" s="24">
        <v>6</v>
      </c>
      <c r="D15" s="47"/>
      <c r="E15" s="25">
        <f t="shared" si="0"/>
        <v>0</v>
      </c>
      <c r="F15" s="1"/>
      <c r="H15" s="15"/>
      <c r="I15" s="18"/>
      <c r="J15" s="12"/>
    </row>
    <row r="16" spans="1:10" x14ac:dyDescent="0.25">
      <c r="A16" s="33" t="s">
        <v>15</v>
      </c>
      <c r="B16" s="23" t="s">
        <v>80</v>
      </c>
      <c r="C16" s="24">
        <v>10</v>
      </c>
      <c r="D16" s="47"/>
      <c r="E16" s="25">
        <f t="shared" si="0"/>
        <v>0</v>
      </c>
      <c r="F16" s="1"/>
      <c r="H16" s="15"/>
      <c r="I16" s="18"/>
      <c r="J16" s="12"/>
    </row>
    <row r="17" spans="1:10" x14ac:dyDescent="0.25">
      <c r="A17" s="33" t="s">
        <v>16</v>
      </c>
      <c r="B17" s="34" t="s">
        <v>21</v>
      </c>
      <c r="C17" s="24">
        <v>9</v>
      </c>
      <c r="D17" s="47"/>
      <c r="E17" s="25">
        <f t="shared" si="0"/>
        <v>0</v>
      </c>
      <c r="F17" s="1"/>
      <c r="H17" s="15"/>
      <c r="I17" s="18"/>
      <c r="J17" s="12"/>
    </row>
    <row r="18" spans="1:10" x14ac:dyDescent="0.25">
      <c r="A18" s="33" t="s">
        <v>17</v>
      </c>
      <c r="B18" s="23" t="s">
        <v>23</v>
      </c>
      <c r="C18" s="24">
        <v>4</v>
      </c>
      <c r="D18" s="47"/>
      <c r="E18" s="25">
        <f t="shared" si="0"/>
        <v>0</v>
      </c>
      <c r="F18" s="1"/>
      <c r="H18" s="15"/>
      <c r="I18" s="18"/>
      <c r="J18" s="12"/>
    </row>
    <row r="19" spans="1:10" x14ac:dyDescent="0.25">
      <c r="A19" s="33" t="s">
        <v>18</v>
      </c>
      <c r="B19" s="23" t="s">
        <v>24</v>
      </c>
      <c r="C19" s="24">
        <v>4</v>
      </c>
      <c r="D19" s="47"/>
      <c r="E19" s="25">
        <f t="shared" si="0"/>
        <v>0</v>
      </c>
      <c r="F19" s="1"/>
      <c r="H19" s="15"/>
      <c r="I19" s="18"/>
      <c r="J19" s="12"/>
    </row>
    <row r="20" spans="1:10" x14ac:dyDescent="0.25">
      <c r="A20" s="33" t="s">
        <v>79</v>
      </c>
      <c r="B20" s="23" t="s">
        <v>25</v>
      </c>
      <c r="C20" s="24">
        <v>18</v>
      </c>
      <c r="D20" s="24"/>
      <c r="E20" s="51">
        <f t="shared" si="0"/>
        <v>0</v>
      </c>
      <c r="F20" s="46"/>
      <c r="G20" s="1"/>
      <c r="H20" s="15"/>
      <c r="I20" s="18"/>
      <c r="J20" s="12"/>
    </row>
    <row r="21" spans="1:10" x14ac:dyDescent="0.25">
      <c r="A21" s="28"/>
      <c r="B21" s="29"/>
      <c r="C21" s="29"/>
      <c r="D21" s="30" t="s">
        <v>74</v>
      </c>
      <c r="E21" s="29"/>
      <c r="F21" s="31">
        <f>SUM(E13:E20)</f>
        <v>0</v>
      </c>
      <c r="H21" s="16">
        <f>F21/3</f>
        <v>0</v>
      </c>
      <c r="I21" s="19">
        <f>F21/3</f>
        <v>0</v>
      </c>
      <c r="J21" s="13">
        <f>F21/3</f>
        <v>0</v>
      </c>
    </row>
    <row r="22" spans="1:10" x14ac:dyDescent="0.25">
      <c r="A22" s="26" t="s">
        <v>26</v>
      </c>
      <c r="B22" s="35" t="s">
        <v>32</v>
      </c>
      <c r="C22" s="36"/>
      <c r="D22" s="36"/>
      <c r="E22" s="36"/>
      <c r="F22" s="26"/>
      <c r="H22" s="15"/>
      <c r="I22" s="18"/>
      <c r="J22" s="12"/>
    </row>
    <row r="23" spans="1:10" x14ac:dyDescent="0.25">
      <c r="A23" s="33" t="s">
        <v>27</v>
      </c>
      <c r="B23" s="37" t="s">
        <v>87</v>
      </c>
      <c r="C23" s="24">
        <v>1</v>
      </c>
      <c r="D23" s="24"/>
      <c r="E23" s="25">
        <f t="shared" si="0"/>
        <v>0</v>
      </c>
      <c r="F23" s="45"/>
      <c r="G23" s="1"/>
      <c r="H23" s="15"/>
      <c r="I23" s="18"/>
      <c r="J23" s="12"/>
    </row>
    <row r="24" spans="1:10" x14ac:dyDescent="0.25">
      <c r="A24" s="33" t="s">
        <v>28</v>
      </c>
      <c r="B24" s="33" t="s">
        <v>33</v>
      </c>
      <c r="C24" s="24">
        <v>1</v>
      </c>
      <c r="D24" s="24"/>
      <c r="E24" s="25">
        <f t="shared" si="0"/>
        <v>0</v>
      </c>
      <c r="F24" s="1"/>
      <c r="H24" s="15"/>
      <c r="I24" s="18"/>
      <c r="J24" s="12"/>
    </row>
    <row r="25" spans="1:10" x14ac:dyDescent="0.25">
      <c r="A25" s="33" t="s">
        <v>29</v>
      </c>
      <c r="B25" s="33" t="s">
        <v>34</v>
      </c>
      <c r="C25" s="24">
        <v>1</v>
      </c>
      <c r="D25" s="24"/>
      <c r="E25" s="25">
        <f>D25*C25</f>
        <v>0</v>
      </c>
      <c r="F25" s="1"/>
      <c r="H25" s="15"/>
      <c r="I25" s="18"/>
      <c r="J25" s="12"/>
    </row>
    <row r="26" spans="1:10" ht="30.75" customHeight="1" x14ac:dyDescent="0.25">
      <c r="A26" s="33" t="s">
        <v>30</v>
      </c>
      <c r="B26" s="38" t="s">
        <v>35</v>
      </c>
      <c r="C26" s="24">
        <v>15</v>
      </c>
      <c r="D26" s="24"/>
      <c r="E26" s="25">
        <f t="shared" ref="E26:E27" si="1">D26*C26</f>
        <v>0</v>
      </c>
      <c r="F26" s="1"/>
      <c r="H26" s="15"/>
      <c r="I26" s="18"/>
      <c r="J26" s="12"/>
    </row>
    <row r="27" spans="1:10" x14ac:dyDescent="0.25">
      <c r="A27" s="33" t="s">
        <v>31</v>
      </c>
      <c r="B27" s="23" t="s">
        <v>36</v>
      </c>
      <c r="C27" s="24">
        <v>1</v>
      </c>
      <c r="D27" s="24"/>
      <c r="E27" s="25">
        <f t="shared" si="1"/>
        <v>0</v>
      </c>
      <c r="F27" s="46"/>
      <c r="G27" s="1"/>
      <c r="H27" s="15"/>
      <c r="I27" s="18"/>
      <c r="J27" s="12"/>
    </row>
    <row r="28" spans="1:10" x14ac:dyDescent="0.25">
      <c r="A28" s="28"/>
      <c r="B28" s="29"/>
      <c r="C28" s="29"/>
      <c r="D28" s="30" t="s">
        <v>74</v>
      </c>
      <c r="E28" s="31"/>
      <c r="F28" s="31">
        <f>SUM(E23:E27)</f>
        <v>0</v>
      </c>
      <c r="H28" s="15"/>
      <c r="I28" s="19">
        <f>F28</f>
        <v>0</v>
      </c>
      <c r="J28" s="12"/>
    </row>
    <row r="29" spans="1:10" x14ac:dyDescent="0.25">
      <c r="A29" s="26" t="s">
        <v>39</v>
      </c>
      <c r="B29" s="39" t="s">
        <v>37</v>
      </c>
      <c r="C29" s="39"/>
      <c r="D29" s="39"/>
      <c r="E29" s="39"/>
      <c r="F29" s="26"/>
      <c r="H29" s="15"/>
      <c r="I29" s="18"/>
      <c r="J29" s="12"/>
    </row>
    <row r="30" spans="1:10" ht="30" x14ac:dyDescent="0.25">
      <c r="A30" s="23" t="s">
        <v>40</v>
      </c>
      <c r="B30" s="40" t="s">
        <v>38</v>
      </c>
      <c r="C30" s="24">
        <v>1</v>
      </c>
      <c r="D30" s="24"/>
      <c r="E30" s="41">
        <f>D30*C30</f>
        <v>0</v>
      </c>
      <c r="F30" s="44"/>
      <c r="G30" s="1"/>
      <c r="H30" s="15"/>
      <c r="I30" s="18"/>
      <c r="J30" s="12"/>
    </row>
    <row r="31" spans="1:10" x14ac:dyDescent="0.25">
      <c r="A31" s="28"/>
      <c r="B31" s="29"/>
      <c r="C31" s="29"/>
      <c r="D31" s="30" t="s">
        <v>74</v>
      </c>
      <c r="E31" s="31"/>
      <c r="F31" s="31">
        <f>SUM(E30)</f>
        <v>0</v>
      </c>
      <c r="H31" s="16">
        <f>F31/2</f>
        <v>0</v>
      </c>
      <c r="I31" s="19">
        <f>F31/2</f>
        <v>0</v>
      </c>
      <c r="J31" s="12"/>
    </row>
    <row r="32" spans="1:10" x14ac:dyDescent="0.25">
      <c r="A32" s="26" t="s">
        <v>41</v>
      </c>
      <c r="B32" s="39" t="s">
        <v>46</v>
      </c>
      <c r="C32" s="39"/>
      <c r="D32" s="39"/>
      <c r="E32" s="39"/>
      <c r="F32" s="26"/>
      <c r="H32" s="15"/>
      <c r="I32" s="18"/>
      <c r="J32" s="12"/>
    </row>
    <row r="33" spans="1:10" ht="30" x14ac:dyDescent="0.25">
      <c r="A33" s="23" t="s">
        <v>42</v>
      </c>
      <c r="B33" s="38" t="s">
        <v>92</v>
      </c>
      <c r="C33" s="42">
        <v>1</v>
      </c>
      <c r="D33" s="24"/>
      <c r="E33" s="41">
        <f>D33*C33</f>
        <v>0</v>
      </c>
      <c r="F33" s="45"/>
      <c r="H33" s="15"/>
      <c r="I33" s="18"/>
      <c r="J33" s="12"/>
    </row>
    <row r="34" spans="1:10" x14ac:dyDescent="0.25">
      <c r="A34" s="23" t="s">
        <v>43</v>
      </c>
      <c r="B34" s="33" t="s">
        <v>91</v>
      </c>
      <c r="C34" s="42">
        <v>1</v>
      </c>
      <c r="D34" s="24"/>
      <c r="E34" s="41">
        <f t="shared" ref="E34:E37" si="2">D34*C34</f>
        <v>0</v>
      </c>
      <c r="F34" s="1"/>
      <c r="H34" s="15"/>
      <c r="I34" s="18"/>
      <c r="J34" s="12"/>
    </row>
    <row r="35" spans="1:10" x14ac:dyDescent="0.25">
      <c r="A35" s="23" t="s">
        <v>44</v>
      </c>
      <c r="B35" s="33" t="s">
        <v>55</v>
      </c>
      <c r="C35" s="42">
        <v>1</v>
      </c>
      <c r="D35" s="24"/>
      <c r="E35" s="41">
        <f t="shared" si="2"/>
        <v>0</v>
      </c>
      <c r="F35" s="1"/>
      <c r="H35" s="15"/>
      <c r="I35" s="18"/>
      <c r="J35" s="12"/>
    </row>
    <row r="36" spans="1:10" ht="30" x14ac:dyDescent="0.25">
      <c r="A36" s="23" t="s">
        <v>45</v>
      </c>
      <c r="B36" s="38" t="s">
        <v>90</v>
      </c>
      <c r="C36" s="42">
        <v>1</v>
      </c>
      <c r="D36" s="24"/>
      <c r="E36" s="41">
        <f t="shared" si="2"/>
        <v>0</v>
      </c>
      <c r="F36" s="1"/>
      <c r="H36" s="15"/>
      <c r="I36" s="18"/>
      <c r="J36" s="12"/>
    </row>
    <row r="37" spans="1:10" ht="30" x14ac:dyDescent="0.25">
      <c r="A37" s="23" t="s">
        <v>47</v>
      </c>
      <c r="B37" s="38" t="s">
        <v>72</v>
      </c>
      <c r="C37" s="42">
        <v>1</v>
      </c>
      <c r="D37" s="24"/>
      <c r="E37" s="41">
        <f t="shared" si="2"/>
        <v>0</v>
      </c>
      <c r="F37" s="46"/>
      <c r="H37" s="15"/>
      <c r="I37" s="18"/>
      <c r="J37" s="12"/>
    </row>
    <row r="38" spans="1:10" x14ac:dyDescent="0.25">
      <c r="A38" s="28"/>
      <c r="B38" s="29"/>
      <c r="C38" s="29"/>
      <c r="D38" s="30" t="s">
        <v>74</v>
      </c>
      <c r="E38" s="31"/>
      <c r="F38" s="31">
        <f>SUM(E33:E37)</f>
        <v>0</v>
      </c>
      <c r="H38" s="16">
        <f>F38/3</f>
        <v>0</v>
      </c>
      <c r="I38" s="19">
        <f>F38/3</f>
        <v>0</v>
      </c>
      <c r="J38" s="13">
        <f>F38/3</f>
        <v>0</v>
      </c>
    </row>
    <row r="39" spans="1:10" x14ac:dyDescent="0.25">
      <c r="A39" s="26" t="s">
        <v>49</v>
      </c>
      <c r="B39" s="39" t="s">
        <v>48</v>
      </c>
      <c r="C39" s="39"/>
      <c r="D39" s="39"/>
      <c r="E39" s="39"/>
      <c r="F39" s="26"/>
      <c r="H39" s="15"/>
      <c r="I39" s="18"/>
      <c r="J39" s="12"/>
    </row>
    <row r="40" spans="1:10" ht="30" x14ac:dyDescent="0.25">
      <c r="A40" s="23" t="s">
        <v>50</v>
      </c>
      <c r="B40" s="40" t="s">
        <v>86</v>
      </c>
      <c r="C40" s="24">
        <v>1</v>
      </c>
      <c r="D40" s="24"/>
      <c r="E40" s="41">
        <f>D40*C40</f>
        <v>0</v>
      </c>
      <c r="F40" s="44"/>
      <c r="G40" s="1"/>
      <c r="H40" s="15"/>
      <c r="I40" s="18"/>
      <c r="J40" s="12"/>
    </row>
    <row r="41" spans="1:10" x14ac:dyDescent="0.25">
      <c r="A41" s="28"/>
      <c r="B41" s="29"/>
      <c r="C41" s="29"/>
      <c r="D41" s="30" t="s">
        <v>74</v>
      </c>
      <c r="E41" s="31"/>
      <c r="F41" s="31">
        <f>SUM(E40)</f>
        <v>0</v>
      </c>
      <c r="H41" s="15"/>
      <c r="I41" s="19">
        <f>F41</f>
        <v>0</v>
      </c>
      <c r="J41" s="12"/>
    </row>
    <row r="42" spans="1:10" x14ac:dyDescent="0.25">
      <c r="A42" s="26" t="s">
        <v>51</v>
      </c>
      <c r="B42" s="39" t="s">
        <v>54</v>
      </c>
      <c r="C42" s="39"/>
      <c r="D42" s="39"/>
      <c r="E42" s="39"/>
      <c r="F42" s="26"/>
      <c r="H42" s="15"/>
      <c r="I42" s="18"/>
      <c r="J42" s="12"/>
    </row>
    <row r="43" spans="1:10" x14ac:dyDescent="0.25">
      <c r="A43" s="23" t="s">
        <v>52</v>
      </c>
      <c r="B43" s="23" t="s">
        <v>88</v>
      </c>
      <c r="C43" s="24">
        <v>1</v>
      </c>
      <c r="D43" s="24"/>
      <c r="E43" s="41">
        <f>D43*C43</f>
        <v>0</v>
      </c>
      <c r="F43" s="44"/>
      <c r="G43" s="1"/>
      <c r="H43" s="15"/>
      <c r="I43" s="18"/>
      <c r="J43" s="12"/>
    </row>
    <row r="44" spans="1:10" x14ac:dyDescent="0.25">
      <c r="A44" s="23" t="s">
        <v>53</v>
      </c>
      <c r="B44" s="23" t="s">
        <v>89</v>
      </c>
      <c r="C44" s="24">
        <v>1</v>
      </c>
      <c r="D44" s="24"/>
      <c r="E44" s="41">
        <f>D44*C44</f>
        <v>0</v>
      </c>
      <c r="F44" s="44"/>
      <c r="G44" s="1"/>
      <c r="H44" s="15"/>
      <c r="I44" s="18"/>
      <c r="J44" s="12"/>
    </row>
    <row r="45" spans="1:10" x14ac:dyDescent="0.25">
      <c r="A45" s="28"/>
      <c r="B45" s="29"/>
      <c r="C45" s="29"/>
      <c r="D45" s="30" t="s">
        <v>74</v>
      </c>
      <c r="E45" s="31"/>
      <c r="F45" s="31">
        <f>SUM(E43:E44)</f>
        <v>0</v>
      </c>
      <c r="H45" s="16">
        <f>F45/3</f>
        <v>0</v>
      </c>
      <c r="I45" s="19">
        <f>F45/3</f>
        <v>0</v>
      </c>
      <c r="J45" s="13">
        <f>F45/3</f>
        <v>0</v>
      </c>
    </row>
    <row r="46" spans="1:10" x14ac:dyDescent="0.25">
      <c r="A46" s="26" t="s">
        <v>56</v>
      </c>
      <c r="B46" s="35" t="s">
        <v>57</v>
      </c>
      <c r="C46" s="36"/>
      <c r="D46" s="36"/>
      <c r="E46" s="36"/>
      <c r="F46" s="26"/>
      <c r="H46" s="15"/>
      <c r="I46" s="18"/>
      <c r="J46" s="12"/>
    </row>
    <row r="47" spans="1:10" x14ac:dyDescent="0.25">
      <c r="A47" s="33" t="s">
        <v>58</v>
      </c>
      <c r="B47" s="37" t="s">
        <v>93</v>
      </c>
      <c r="C47" s="54">
        <v>1</v>
      </c>
      <c r="D47" s="24"/>
      <c r="E47" s="25">
        <f>D47*C47</f>
        <v>0</v>
      </c>
      <c r="F47" s="45"/>
      <c r="G47" s="1"/>
      <c r="H47" s="15"/>
      <c r="I47" s="18"/>
      <c r="J47" s="12"/>
    </row>
    <row r="48" spans="1:10" x14ac:dyDescent="0.25">
      <c r="A48" s="33" t="s">
        <v>59</v>
      </c>
      <c r="B48" s="37" t="s">
        <v>94</v>
      </c>
      <c r="C48" s="54">
        <v>1</v>
      </c>
      <c r="D48" s="24"/>
      <c r="E48" s="25">
        <f>D48*C48</f>
        <v>0</v>
      </c>
      <c r="F48" s="46"/>
      <c r="G48" s="1"/>
      <c r="H48" s="15"/>
      <c r="I48" s="18"/>
      <c r="J48" s="12"/>
    </row>
    <row r="49" spans="1:10" x14ac:dyDescent="0.25">
      <c r="A49" s="28"/>
      <c r="B49" s="29"/>
      <c r="C49" s="29"/>
      <c r="D49" s="30" t="s">
        <v>74</v>
      </c>
      <c r="E49" s="31"/>
      <c r="F49" s="31">
        <f>SUM(E47:E48)</f>
        <v>0</v>
      </c>
      <c r="H49" s="15"/>
      <c r="I49" s="19">
        <f>F49</f>
        <v>0</v>
      </c>
      <c r="J49" s="12"/>
    </row>
    <row r="50" spans="1:10" x14ac:dyDescent="0.25">
      <c r="A50" s="26" t="s">
        <v>60</v>
      </c>
      <c r="B50" s="35" t="s">
        <v>61</v>
      </c>
      <c r="C50" s="36"/>
      <c r="D50" s="36"/>
      <c r="E50" s="36"/>
      <c r="F50" s="26"/>
      <c r="H50" s="15"/>
      <c r="I50" s="18"/>
      <c r="J50" s="12"/>
    </row>
    <row r="51" spans="1:10" x14ac:dyDescent="0.25">
      <c r="A51" s="33" t="s">
        <v>63</v>
      </c>
      <c r="B51" s="33" t="s">
        <v>62</v>
      </c>
      <c r="C51" s="24">
        <v>1</v>
      </c>
      <c r="D51" s="24"/>
      <c r="E51" s="25">
        <f t="shared" ref="E51:E52" si="3">D51*C51</f>
        <v>0</v>
      </c>
      <c r="F51" s="45"/>
      <c r="G51" s="1"/>
      <c r="H51" s="15"/>
      <c r="I51" s="18"/>
      <c r="J51" s="12"/>
    </row>
    <row r="52" spans="1:10" x14ac:dyDescent="0.25">
      <c r="A52" s="33" t="s">
        <v>64</v>
      </c>
      <c r="B52" s="33" t="s">
        <v>68</v>
      </c>
      <c r="C52" s="24">
        <v>1</v>
      </c>
      <c r="D52" s="24"/>
      <c r="E52" s="25">
        <f t="shared" si="3"/>
        <v>0</v>
      </c>
      <c r="F52" s="1"/>
      <c r="H52" s="15"/>
      <c r="I52" s="18"/>
      <c r="J52" s="12"/>
    </row>
    <row r="53" spans="1:10" x14ac:dyDescent="0.25">
      <c r="A53" s="33" t="s">
        <v>65</v>
      </c>
      <c r="B53" s="33" t="s">
        <v>69</v>
      </c>
      <c r="C53" s="43">
        <v>30000</v>
      </c>
      <c r="D53" s="24"/>
      <c r="E53" s="25">
        <f>D53*C53</f>
        <v>0</v>
      </c>
      <c r="F53" s="1"/>
      <c r="H53" s="15"/>
      <c r="I53" s="18"/>
      <c r="J53" s="12"/>
    </row>
    <row r="54" spans="1:10" x14ac:dyDescent="0.25">
      <c r="A54" s="33" t="s">
        <v>66</v>
      </c>
      <c r="B54" s="38" t="s">
        <v>70</v>
      </c>
      <c r="C54" s="24">
        <v>2000</v>
      </c>
      <c r="D54" s="24"/>
      <c r="E54" s="25">
        <f t="shared" ref="E54:E55" si="4">D54*C54</f>
        <v>0</v>
      </c>
      <c r="F54" s="1"/>
      <c r="H54" s="15"/>
      <c r="I54" s="18"/>
      <c r="J54" s="12"/>
    </row>
    <row r="55" spans="1:10" x14ac:dyDescent="0.25">
      <c r="A55" s="33" t="s">
        <v>67</v>
      </c>
      <c r="B55" s="23" t="s">
        <v>71</v>
      </c>
      <c r="C55" s="24">
        <v>300</v>
      </c>
      <c r="D55" s="24"/>
      <c r="E55" s="25">
        <f t="shared" si="4"/>
        <v>0</v>
      </c>
      <c r="F55" s="1"/>
      <c r="H55" s="15"/>
      <c r="I55" s="18"/>
      <c r="J55" s="12"/>
    </row>
    <row r="56" spans="1:10" x14ac:dyDescent="0.25">
      <c r="A56" s="33" t="s">
        <v>75</v>
      </c>
      <c r="B56" s="33" t="s">
        <v>78</v>
      </c>
      <c r="C56" s="24">
        <v>1</v>
      </c>
      <c r="D56" s="24"/>
      <c r="E56" s="25">
        <f>D56*C56</f>
        <v>0</v>
      </c>
      <c r="F56" s="1"/>
      <c r="H56" s="15"/>
      <c r="I56" s="18"/>
      <c r="J56" s="12"/>
    </row>
    <row r="57" spans="1:10" x14ac:dyDescent="0.25">
      <c r="A57" s="33" t="s">
        <v>76</v>
      </c>
      <c r="B57" s="23" t="s">
        <v>77</v>
      </c>
      <c r="C57" s="24">
        <v>1</v>
      </c>
      <c r="D57" s="24"/>
      <c r="E57" s="25">
        <f>D57*C57</f>
        <v>0</v>
      </c>
      <c r="F57" s="46"/>
      <c r="G57" s="1"/>
      <c r="H57" s="15"/>
      <c r="I57" s="18"/>
      <c r="J57" s="12"/>
    </row>
    <row r="58" spans="1:10" x14ac:dyDescent="0.25">
      <c r="A58" s="28"/>
      <c r="B58" s="29"/>
      <c r="C58" s="29"/>
      <c r="D58" s="30" t="s">
        <v>74</v>
      </c>
      <c r="E58" s="31"/>
      <c r="F58" s="31">
        <f>SUM(E51:E57)</f>
        <v>0</v>
      </c>
      <c r="H58" s="15"/>
      <c r="I58" s="19">
        <f>F58</f>
        <v>0</v>
      </c>
      <c r="J58" s="12"/>
    </row>
    <row r="59" spans="1:10" x14ac:dyDescent="0.25">
      <c r="A59" s="45"/>
      <c r="B59" s="9"/>
      <c r="C59" s="50"/>
      <c r="D59" s="11" t="s">
        <v>73</v>
      </c>
      <c r="E59" s="10">
        <f>SUM(E10:E57)</f>
        <v>0</v>
      </c>
      <c r="F59" s="49"/>
      <c r="G59" s="1"/>
      <c r="H59" s="20">
        <f>SUM(H10:H58)</f>
        <v>0</v>
      </c>
      <c r="I59" s="21">
        <f>SUM(I10:I58)</f>
        <v>0</v>
      </c>
      <c r="J59" s="22">
        <f>SUM(J10:J58)</f>
        <v>0</v>
      </c>
    </row>
    <row r="60" spans="1:10" x14ac:dyDescent="0.25">
      <c r="A60" s="1"/>
    </row>
  </sheetData>
  <mergeCells count="6">
    <mergeCell ref="B12:D12"/>
    <mergeCell ref="H8:J8"/>
    <mergeCell ref="A2:F2"/>
    <mergeCell ref="A3:F3"/>
    <mergeCell ref="A4:F4"/>
    <mergeCell ref="B9:E9"/>
  </mergeCells>
  <pageMargins left="0.7" right="0.7" top="0.75" bottom="0.75" header="0.3" footer="0.3"/>
  <pageSetup paperSize="9" scale="59" fitToHeight="0" orientation="landscape" r:id="rId1"/>
  <headerFooter>
    <oddHeader>&amp;L&amp;G</oddHeader>
    <oddFooter>&amp;LDotyczy projektu pn. „Rearanżacja stałej ekspozycji Galerii Sztuki Starożytnej Muzeum Narodowego w Warszawie”.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2018-04-11T14:47:41Z</dcterms:modified>
</cp:coreProperties>
</file>